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filterPrivacy="1"/>
  <xr:revisionPtr revIDLastSave="0" documentId="8_{05A8842A-A16B-4282-A2D8-AC4DE7852F89}" xr6:coauthVersionLast="36" xr6:coauthVersionMax="36" xr10:uidLastSave="{00000000-0000-0000-0000-000000000000}"/>
  <bookViews>
    <workbookView xWindow="-120" yWindow="-120" windowWidth="29040" windowHeight="15840" xr2:uid="{00000000-000D-0000-FFFF-FFFF00000000}"/>
  </bookViews>
  <sheets>
    <sheet name="見積書参考例" sheetId="1" r:id="rId1"/>
    <sheet name="見積書テンプレート" sheetId="2" r:id="rId2"/>
    <sheet name="対象外経費一覧" sheetId="3" r:id="rId3"/>
  </sheets>
  <externalReferences>
    <externalReference r:id="rId4"/>
    <externalReference r:id="rId5"/>
    <externalReference r:id="rId6"/>
    <externalReference r:id="rId7"/>
  </externalReferences>
  <definedNames>
    <definedName name="_xlnm.Print_Area" localSheetId="1">見積書テンプレート!$A$1:$J$49</definedName>
    <definedName name="_xlnm.Print_Area" localSheetId="0">見積書参考例!$A$1:$J$49</definedName>
    <definedName name="_xlnm.Print_Area" localSheetId="2">対象外経費一覧!$A$1:$C$152</definedName>
    <definedName name="車">[1]車両別集計!$B$4:$B$112</definedName>
    <definedName name="設備">[2]データ参照シート!$B$2</definedName>
    <definedName name="大分類" localSheetId="2">[3]基本情報!#REF!</definedName>
    <definedName name="大分類">[3]基本情報!#REF!</definedName>
    <definedName name="燃料の種類" localSheetId="2">#REF!</definedName>
    <definedName name="燃料の種類">#REF!</definedName>
    <definedName name="別1その2">[4]対策!$K$2:$K$9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1" l="1"/>
  <c r="I46" i="1"/>
  <c r="I48" i="1"/>
  <c r="I37" i="1"/>
  <c r="I47" i="2" l="1"/>
  <c r="I46" i="2"/>
  <c r="I45" i="2"/>
  <c r="I37" i="2"/>
  <c r="I30" i="2"/>
  <c r="I48" i="2" s="1"/>
  <c r="I49" i="2" l="1"/>
  <c r="D14" i="2"/>
  <c r="I40" i="1"/>
  <c r="I36" i="1" l="1"/>
  <c r="I44" i="1" l="1"/>
  <c r="I34" i="1"/>
  <c r="I33" i="1"/>
  <c r="I28" i="1"/>
  <c r="I27" i="1"/>
  <c r="I20" i="1" l="1"/>
  <c r="I21" i="1"/>
  <c r="I22" i="1"/>
  <c r="I23" i="1"/>
  <c r="I24" i="1"/>
  <c r="I25" i="1"/>
  <c r="I26" i="1"/>
  <c r="I29" i="1"/>
  <c r="I32" i="1"/>
  <c r="I35" i="1"/>
  <c r="I39" i="1"/>
  <c r="I41" i="1"/>
  <c r="I42" i="1"/>
  <c r="I43" i="1"/>
  <c r="I45" i="1" l="1"/>
  <c r="I30" i="1"/>
  <c r="I49" i="1" l="1"/>
  <c r="D14" i="1" s="1"/>
</calcChain>
</file>

<file path=xl/sharedStrings.xml><?xml version="1.0" encoding="utf-8"?>
<sst xmlns="http://schemas.openxmlformats.org/spreadsheetml/2006/main" count="282" uniqueCount="235">
  <si>
    <t>No.CNT2021000</t>
    <phoneticPr fontId="1"/>
  </si>
  <si>
    <t>〇〇株式会社　 様</t>
    <rPh sb="2" eb="6">
      <t>カブシキガイシャ</t>
    </rPh>
    <rPh sb="8" eb="9">
      <t>サマ</t>
    </rPh>
    <phoneticPr fontId="1"/>
  </si>
  <si>
    <t>pachicon</t>
    <phoneticPr fontId="1"/>
  </si>
  <si>
    <t>下記の通り見積いたします。</t>
    <rPh sb="0" eb="2">
      <t>カキ</t>
    </rPh>
    <rPh sb="3" eb="4">
      <t>トオ</t>
    </rPh>
    <rPh sb="5" eb="7">
      <t>ミツモリ</t>
    </rPh>
    <phoneticPr fontId="1"/>
  </si>
  <si>
    <t>見積金額（税込）</t>
    <rPh sb="0" eb="2">
      <t>ミツモリ</t>
    </rPh>
    <rPh sb="2" eb="4">
      <t>キンガク</t>
    </rPh>
    <rPh sb="5" eb="7">
      <t>ゼイコミ</t>
    </rPh>
    <phoneticPr fontId="1"/>
  </si>
  <si>
    <t>（１）</t>
    <phoneticPr fontId="1"/>
  </si>
  <si>
    <t>金額（税抜）</t>
    <rPh sb="0" eb="2">
      <t>キンガク</t>
    </rPh>
    <rPh sb="3" eb="4">
      <t>ゼイ</t>
    </rPh>
    <rPh sb="4" eb="5">
      <t>ヌ</t>
    </rPh>
    <phoneticPr fontId="1"/>
  </si>
  <si>
    <t>単価</t>
    <rPh sb="0" eb="2">
      <t>タンカ</t>
    </rPh>
    <phoneticPr fontId="1"/>
  </si>
  <si>
    <t>単位</t>
    <rPh sb="0" eb="2">
      <t>タンイ</t>
    </rPh>
    <phoneticPr fontId="1"/>
  </si>
  <si>
    <t>数量</t>
    <rPh sb="0" eb="2">
      <t>スウリョウ</t>
    </rPh>
    <phoneticPr fontId="1"/>
  </si>
  <si>
    <t>仕様</t>
    <rPh sb="0" eb="2">
      <t>シヨウ</t>
    </rPh>
    <phoneticPr fontId="1"/>
  </si>
  <si>
    <t>名称</t>
    <rPh sb="0" eb="2">
      <t>メイショウ</t>
    </rPh>
    <phoneticPr fontId="1"/>
  </si>
  <si>
    <t>充電設備設置工事</t>
    <rPh sb="0" eb="2">
      <t>ジュウデン</t>
    </rPh>
    <rPh sb="2" eb="4">
      <t>セツビ</t>
    </rPh>
    <rPh sb="4" eb="6">
      <t>セッチ</t>
    </rPh>
    <rPh sb="6" eb="8">
      <t>コウジ</t>
    </rPh>
    <phoneticPr fontId="1"/>
  </si>
  <si>
    <t>基</t>
    <rPh sb="0" eb="1">
      <t>キ</t>
    </rPh>
    <phoneticPr fontId="1"/>
  </si>
  <si>
    <t>ヶ所</t>
    <rPh sb="1" eb="2">
      <t>ショ</t>
    </rPh>
    <phoneticPr fontId="1"/>
  </si>
  <si>
    <t>基礎工事労務費</t>
    <rPh sb="2" eb="4">
      <t>コウジ</t>
    </rPh>
    <phoneticPr fontId="1"/>
  </si>
  <si>
    <t>人工</t>
    <rPh sb="0" eb="2">
      <t>ニンク</t>
    </rPh>
    <phoneticPr fontId="1"/>
  </si>
  <si>
    <t>A-1</t>
    <phoneticPr fontId="1"/>
  </si>
  <si>
    <t>A-2</t>
    <phoneticPr fontId="1"/>
  </si>
  <si>
    <t>A-3</t>
    <phoneticPr fontId="1"/>
  </si>
  <si>
    <t>A-4</t>
  </si>
  <si>
    <t>A-5</t>
  </si>
  <si>
    <t>A-6</t>
  </si>
  <si>
    <t>電源ケーブル</t>
    <rPh sb="0" eb="2">
      <t>デンゲン</t>
    </rPh>
    <phoneticPr fontId="1"/>
  </si>
  <si>
    <t>アース線</t>
    <rPh sb="3" eb="4">
      <t>セン</t>
    </rPh>
    <phoneticPr fontId="1"/>
  </si>
  <si>
    <t>電工労務費</t>
    <rPh sb="0" eb="2">
      <t>デンコウ</t>
    </rPh>
    <rPh sb="2" eb="5">
      <t>ロウムヒ</t>
    </rPh>
    <phoneticPr fontId="1"/>
  </si>
  <si>
    <t>A-7</t>
  </si>
  <si>
    <t>A-8</t>
  </si>
  <si>
    <t>個</t>
    <rPh sb="0" eb="1">
      <t>コ</t>
    </rPh>
    <phoneticPr fontId="1"/>
  </si>
  <si>
    <t>〇〇電気　ABCD-123-E</t>
    <rPh sb="2" eb="4">
      <t>デンキ</t>
    </rPh>
    <phoneticPr fontId="1"/>
  </si>
  <si>
    <t>CV38sq－3C</t>
    <phoneticPr fontId="1"/>
  </si>
  <si>
    <t>式</t>
    <rPh sb="0" eb="1">
      <t>シキ</t>
    </rPh>
    <phoneticPr fontId="1"/>
  </si>
  <si>
    <t>IV5.5sq</t>
    <phoneticPr fontId="1"/>
  </si>
  <si>
    <t>（２）</t>
    <phoneticPr fontId="1"/>
  </si>
  <si>
    <t>付帯設備設置工事費</t>
    <rPh sb="0" eb="2">
      <t>フタイ</t>
    </rPh>
    <rPh sb="2" eb="4">
      <t>セツビ</t>
    </rPh>
    <rPh sb="4" eb="6">
      <t>セッチ</t>
    </rPh>
    <rPh sb="6" eb="8">
      <t>コウジ</t>
    </rPh>
    <rPh sb="8" eb="9">
      <t>ヒ</t>
    </rPh>
    <phoneticPr fontId="1"/>
  </si>
  <si>
    <t>路面標示</t>
    <rPh sb="0" eb="2">
      <t>ロメン</t>
    </rPh>
    <rPh sb="2" eb="4">
      <t>ヒョウジ</t>
    </rPh>
    <phoneticPr fontId="1"/>
  </si>
  <si>
    <t>付帯設備労務費</t>
    <rPh sb="0" eb="2">
      <t>フタイ</t>
    </rPh>
    <rPh sb="2" eb="4">
      <t>セツビ</t>
    </rPh>
    <rPh sb="4" eb="7">
      <t>ロウムヒ</t>
    </rPh>
    <phoneticPr fontId="1"/>
  </si>
  <si>
    <t>〇電力　路面シート</t>
    <rPh sb="1" eb="3">
      <t>デンリョク</t>
    </rPh>
    <rPh sb="4" eb="6">
      <t>ロメン</t>
    </rPh>
    <phoneticPr fontId="1"/>
  </si>
  <si>
    <t>B-1</t>
    <phoneticPr fontId="1"/>
  </si>
  <si>
    <t>B-2</t>
    <phoneticPr fontId="1"/>
  </si>
  <si>
    <t>B-3</t>
  </si>
  <si>
    <t>B-4</t>
  </si>
  <si>
    <t>その他設置にかかる費用</t>
    <rPh sb="2" eb="3">
      <t>タ</t>
    </rPh>
    <rPh sb="3" eb="5">
      <t>セッチ</t>
    </rPh>
    <rPh sb="9" eb="11">
      <t>ヒヨウ</t>
    </rPh>
    <phoneticPr fontId="1"/>
  </si>
  <si>
    <t>（３）</t>
    <phoneticPr fontId="1"/>
  </si>
  <si>
    <t>現場監督費</t>
    <rPh sb="0" eb="2">
      <t>ゲンバ</t>
    </rPh>
    <rPh sb="2" eb="4">
      <t>カントク</t>
    </rPh>
    <rPh sb="4" eb="5">
      <t>ヒ</t>
    </rPh>
    <phoneticPr fontId="1"/>
  </si>
  <si>
    <t>図面作成費</t>
    <rPh sb="0" eb="2">
      <t>ズメン</t>
    </rPh>
    <rPh sb="2" eb="4">
      <t>サクセイ</t>
    </rPh>
    <rPh sb="4" eb="5">
      <t>ヒ</t>
    </rPh>
    <phoneticPr fontId="1"/>
  </si>
  <si>
    <t>レイアウト検討費</t>
    <rPh sb="5" eb="7">
      <t>ケントウ</t>
    </rPh>
    <rPh sb="7" eb="8">
      <t>ヒ</t>
    </rPh>
    <phoneticPr fontId="1"/>
  </si>
  <si>
    <t>式</t>
    <rPh sb="0" eb="1">
      <t>シキ</t>
    </rPh>
    <phoneticPr fontId="1"/>
  </si>
  <si>
    <t>税（10％）</t>
    <rPh sb="0" eb="1">
      <t>ゼイ</t>
    </rPh>
    <phoneticPr fontId="1"/>
  </si>
  <si>
    <t>円</t>
    <rPh sb="0" eb="1">
      <t>エン</t>
    </rPh>
    <phoneticPr fontId="1"/>
  </si>
  <si>
    <t>別途お打合せ</t>
    <rPh sb="0" eb="2">
      <t>ベット</t>
    </rPh>
    <rPh sb="3" eb="5">
      <t>ウチアワ</t>
    </rPh>
    <phoneticPr fontId="1"/>
  </si>
  <si>
    <t>C-1</t>
    <phoneticPr fontId="1"/>
  </si>
  <si>
    <t>C-3</t>
    <phoneticPr fontId="1"/>
  </si>
  <si>
    <t>【見積書】</t>
    <rPh sb="1" eb="4">
      <t>ミツモリショ</t>
    </rPh>
    <phoneticPr fontId="1"/>
  </si>
  <si>
    <t>漏電ブレーカ</t>
    <rPh sb="0" eb="2">
      <t>ロウデン</t>
    </rPh>
    <phoneticPr fontId="1"/>
  </si>
  <si>
    <t>〇〇工業(型式XX) 2P2E 40A</t>
    <rPh sb="2" eb="4">
      <t>コウギョウ</t>
    </rPh>
    <rPh sb="5" eb="7">
      <t>カタシキ</t>
    </rPh>
    <phoneticPr fontId="1"/>
  </si>
  <si>
    <t>基礎・据付工事費</t>
    <rPh sb="0" eb="2">
      <t>キソ</t>
    </rPh>
    <rPh sb="3" eb="4">
      <t>ス</t>
    </rPh>
    <rPh sb="4" eb="5">
      <t>ツ</t>
    </rPh>
    <rPh sb="5" eb="7">
      <t>コウジ</t>
    </rPh>
    <rPh sb="7" eb="8">
      <t>ヒ</t>
    </rPh>
    <phoneticPr fontId="1"/>
  </si>
  <si>
    <t>W500×D500×H600 ｺﾝｸﾘ打ち</t>
    <rPh sb="19" eb="20">
      <t>ウ</t>
    </rPh>
    <phoneticPr fontId="1"/>
  </si>
  <si>
    <t>備考</t>
    <rPh sb="0" eb="2">
      <t>ビコウ</t>
    </rPh>
    <phoneticPr fontId="1"/>
  </si>
  <si>
    <t>件名：　スーパー〇〇への充電設備設置工事</t>
    <rPh sb="0" eb="2">
      <t>ケンメイ</t>
    </rPh>
    <rPh sb="12" eb="14">
      <t>ジュウデン</t>
    </rPh>
    <rPh sb="14" eb="16">
      <t>セツビ</t>
    </rPh>
    <rPh sb="16" eb="18">
      <t>セッチ</t>
    </rPh>
    <rPh sb="18" eb="20">
      <t>コウジ</t>
    </rPh>
    <phoneticPr fontId="1"/>
  </si>
  <si>
    <t>施工場所：東京都〇〇１－２－３</t>
    <rPh sb="0" eb="2">
      <t>セコウ</t>
    </rPh>
    <rPh sb="2" eb="4">
      <t>バショ</t>
    </rPh>
    <rPh sb="5" eb="8">
      <t>ト</t>
    </rPh>
    <phoneticPr fontId="1"/>
  </si>
  <si>
    <t>株式会社　pachicon
東京都〇〇１－１－１
03-〇〇〇〇-〇〇〇〇
担当者　鈴木</t>
    <rPh sb="0" eb="2">
      <t>カブシキ</t>
    </rPh>
    <rPh sb="2" eb="4">
      <t>カイシャ</t>
    </rPh>
    <rPh sb="14" eb="17">
      <t>トウキョウト</t>
    </rPh>
    <rPh sb="38" eb="41">
      <t>タントウシャ</t>
    </rPh>
    <rPh sb="42" eb="44">
      <t>スズキ</t>
    </rPh>
    <phoneticPr fontId="1"/>
  </si>
  <si>
    <t>掘削・埋設</t>
    <rPh sb="0" eb="2">
      <t>クッサク</t>
    </rPh>
    <rPh sb="3" eb="5">
      <t>マイセツ</t>
    </rPh>
    <phoneticPr fontId="1"/>
  </si>
  <si>
    <t>植栽伐採</t>
    <rPh sb="0" eb="2">
      <t>ショクサイ</t>
    </rPh>
    <rPh sb="2" eb="4">
      <t>バッサイ</t>
    </rPh>
    <phoneticPr fontId="1"/>
  </si>
  <si>
    <t>A-9</t>
  </si>
  <si>
    <t>電線管</t>
    <rPh sb="0" eb="3">
      <t>デンセンカン</t>
    </rPh>
    <phoneticPr fontId="1"/>
  </si>
  <si>
    <t>PFD36</t>
    <phoneticPr fontId="1"/>
  </si>
  <si>
    <t>（１）計</t>
    <rPh sb="3" eb="4">
      <t>ケイ</t>
    </rPh>
    <phoneticPr fontId="1"/>
  </si>
  <si>
    <t>ライン引き</t>
    <rPh sb="3" eb="4">
      <t>ヒ</t>
    </rPh>
    <phoneticPr fontId="1"/>
  </si>
  <si>
    <t>A-10</t>
  </si>
  <si>
    <t>配管塗装</t>
    <rPh sb="0" eb="2">
      <t>ハイカン</t>
    </rPh>
    <rPh sb="2" eb="4">
      <t>トソウ</t>
    </rPh>
    <phoneticPr fontId="1"/>
  </si>
  <si>
    <t>バリカー</t>
    <phoneticPr fontId="1"/>
  </si>
  <si>
    <t>本</t>
    <rPh sb="0" eb="1">
      <t>ホン</t>
    </rPh>
    <phoneticPr fontId="1"/>
  </si>
  <si>
    <t>白</t>
    <rPh sb="0" eb="1">
      <t>シロ</t>
    </rPh>
    <phoneticPr fontId="1"/>
  </si>
  <si>
    <t>（２）計</t>
    <rPh sb="3" eb="4">
      <t>ケイ</t>
    </rPh>
    <phoneticPr fontId="1"/>
  </si>
  <si>
    <t>（３）計</t>
    <rPh sb="3" eb="4">
      <t>ケイ</t>
    </rPh>
    <phoneticPr fontId="1"/>
  </si>
  <si>
    <t>C-5</t>
  </si>
  <si>
    <t>一般管理費</t>
    <rPh sb="0" eb="2">
      <t>イッパン</t>
    </rPh>
    <rPh sb="2" eb="5">
      <t>カンリヒ</t>
    </rPh>
    <phoneticPr fontId="1"/>
  </si>
  <si>
    <t>（１）から（３）計</t>
    <rPh sb="8" eb="9">
      <t>ケイ</t>
    </rPh>
    <phoneticPr fontId="1"/>
  </si>
  <si>
    <t>納期:</t>
    <rPh sb="0" eb="2">
      <t>ノウキ</t>
    </rPh>
    <phoneticPr fontId="1"/>
  </si>
  <si>
    <t>見積有効期限:</t>
    <rPh sb="0" eb="2">
      <t>ミツモリ</t>
    </rPh>
    <rPh sb="2" eb="4">
      <t>ユウコウ</t>
    </rPh>
    <rPh sb="4" eb="6">
      <t>キゲン</t>
    </rPh>
    <phoneticPr fontId="1"/>
  </si>
  <si>
    <t>B-5</t>
  </si>
  <si>
    <t>案内板</t>
    <rPh sb="0" eb="3">
      <t>アンナイバン</t>
    </rPh>
    <phoneticPr fontId="1"/>
  </si>
  <si>
    <t>普通充電器</t>
    <rPh sb="0" eb="2">
      <t>フツウ</t>
    </rPh>
    <rPh sb="2" eb="4">
      <t>ジュウデン</t>
    </rPh>
    <rPh sb="4" eb="5">
      <t>キ</t>
    </rPh>
    <phoneticPr fontId="1"/>
  </si>
  <si>
    <t>助成対象</t>
    <rPh sb="0" eb="2">
      <t>ジョセイ</t>
    </rPh>
    <rPh sb="2" eb="4">
      <t>タイショウ</t>
    </rPh>
    <phoneticPr fontId="1"/>
  </si>
  <si>
    <t>助成対象外</t>
    <rPh sb="0" eb="2">
      <t>ジョセイ</t>
    </rPh>
    <rPh sb="2" eb="4">
      <t>タイショウ</t>
    </rPh>
    <rPh sb="4" eb="5">
      <t>ガイ</t>
    </rPh>
    <phoneticPr fontId="1"/>
  </si>
  <si>
    <t>対象外</t>
    <rPh sb="0" eb="2">
      <t>タイショウ</t>
    </rPh>
    <rPh sb="2" eb="3">
      <t>ガイ</t>
    </rPh>
    <phoneticPr fontId="1"/>
  </si>
  <si>
    <t>２人工対象外</t>
    <rPh sb="1" eb="3">
      <t>ニンク</t>
    </rPh>
    <rPh sb="3" eb="5">
      <t>タイショウ</t>
    </rPh>
    <rPh sb="5" eb="6">
      <t>ガイ</t>
    </rPh>
    <phoneticPr fontId="1"/>
  </si>
  <si>
    <t>C-2</t>
    <phoneticPr fontId="1"/>
  </si>
  <si>
    <t>対象分</t>
    <rPh sb="0" eb="2">
      <t>タイショウ</t>
    </rPh>
    <rPh sb="2" eb="3">
      <t>ブン</t>
    </rPh>
    <phoneticPr fontId="1"/>
  </si>
  <si>
    <t>対象外分</t>
    <rPh sb="0" eb="3">
      <t>タイショウガイ</t>
    </rPh>
    <rPh sb="3" eb="4">
      <t>ブン</t>
    </rPh>
    <phoneticPr fontId="1"/>
  </si>
  <si>
    <t>雑材消耗品費その１</t>
    <rPh sb="0" eb="2">
      <t>ザツザイ</t>
    </rPh>
    <rPh sb="2" eb="5">
      <t>ショウモウヒン</t>
    </rPh>
    <rPh sb="5" eb="6">
      <t>ヒ</t>
    </rPh>
    <phoneticPr fontId="1"/>
  </si>
  <si>
    <t>雑材消耗品費その２</t>
    <rPh sb="0" eb="2">
      <t>ザツザイ</t>
    </rPh>
    <rPh sb="2" eb="5">
      <t>ショウモウヒン</t>
    </rPh>
    <rPh sb="5" eb="6">
      <t>ヒ</t>
    </rPh>
    <phoneticPr fontId="1"/>
  </si>
  <si>
    <t>C-4</t>
  </si>
  <si>
    <t>C-6</t>
  </si>
  <si>
    <t>内訳</t>
    <rPh sb="0" eb="2">
      <t>ウチワケ</t>
    </rPh>
    <phoneticPr fontId="1"/>
  </si>
  <si>
    <r>
      <t>2021/</t>
    </r>
    <r>
      <rPr>
        <sz val="11"/>
        <color theme="1"/>
        <rFont val="ＭＳ Ｐゴシック"/>
        <family val="3"/>
        <charset val="128"/>
      </rPr>
      <t>〇</t>
    </r>
    <r>
      <rPr>
        <sz val="11"/>
        <color theme="1"/>
        <rFont val="Lucida Console"/>
        <family val="3"/>
      </rPr>
      <t>/</t>
    </r>
    <r>
      <rPr>
        <sz val="11"/>
        <color theme="1"/>
        <rFont val="ＭＳ Ｐゴシック"/>
        <family val="3"/>
        <charset val="128"/>
      </rPr>
      <t>〇</t>
    </r>
    <phoneticPr fontId="1"/>
  </si>
  <si>
    <t>　 様</t>
    <rPh sb="2" eb="3">
      <t>サマ</t>
    </rPh>
    <phoneticPr fontId="1"/>
  </si>
  <si>
    <t>件名：　</t>
    <rPh sb="0" eb="2">
      <t>ケンメイ</t>
    </rPh>
    <phoneticPr fontId="1"/>
  </si>
  <si>
    <t>施工場所：</t>
    <rPh sb="0" eb="2">
      <t>セコウ</t>
    </rPh>
    <rPh sb="2" eb="4">
      <t>バショ</t>
    </rPh>
    <phoneticPr fontId="1"/>
  </si>
  <si>
    <t>対象外経費一覧</t>
    <rPh sb="0" eb="3">
      <t>タイショウガイ</t>
    </rPh>
    <rPh sb="3" eb="5">
      <t>ケイヒ</t>
    </rPh>
    <rPh sb="5" eb="7">
      <t>イチラン</t>
    </rPh>
    <phoneticPr fontId="1"/>
  </si>
  <si>
    <t>１．基礎・据付工事</t>
    <rPh sb="2" eb="4">
      <t>キソ</t>
    </rPh>
    <rPh sb="5" eb="7">
      <t>スエツケ</t>
    </rPh>
    <rPh sb="7" eb="9">
      <t>コウジ</t>
    </rPh>
    <phoneticPr fontId="1"/>
  </si>
  <si>
    <t>充電設備等の基礎コンクリート強度試験費</t>
    <rPh sb="0" eb="2">
      <t>ジュウデン</t>
    </rPh>
    <rPh sb="2" eb="4">
      <t>セツビ</t>
    </rPh>
    <rPh sb="4" eb="5">
      <t>トウ</t>
    </rPh>
    <rPh sb="6" eb="8">
      <t>キソ</t>
    </rPh>
    <rPh sb="14" eb="16">
      <t>キョウド</t>
    </rPh>
    <rPh sb="16" eb="18">
      <t>シケン</t>
    </rPh>
    <rPh sb="18" eb="19">
      <t>ヒ</t>
    </rPh>
    <phoneticPr fontId="1"/>
  </si>
  <si>
    <t>２．搬入・運搬工事</t>
    <rPh sb="2" eb="4">
      <t>ハンニュウ</t>
    </rPh>
    <rPh sb="5" eb="7">
      <t>ウンパン</t>
    </rPh>
    <rPh sb="7" eb="9">
      <t>コウジ</t>
    </rPh>
    <phoneticPr fontId="1"/>
  </si>
  <si>
    <t>資機材（部材関係）及び付帯設備の搬入費、運搬費</t>
    <rPh sb="16" eb="18">
      <t>ハンニュウ</t>
    </rPh>
    <rPh sb="18" eb="19">
      <t>ヒ</t>
    </rPh>
    <rPh sb="20" eb="22">
      <t>ウンパン</t>
    </rPh>
    <rPh sb="22" eb="23">
      <t>ヒ</t>
    </rPh>
    <phoneticPr fontId="1"/>
  </si>
  <si>
    <t>場内小運搬費　上の運搬費に準ずる</t>
    <rPh sb="0" eb="2">
      <t>ジョウナイ</t>
    </rPh>
    <rPh sb="2" eb="3">
      <t>コ</t>
    </rPh>
    <rPh sb="3" eb="5">
      <t>ウンパン</t>
    </rPh>
    <rPh sb="5" eb="6">
      <t>ヒ</t>
    </rPh>
    <rPh sb="7" eb="8">
      <t>ウエ</t>
    </rPh>
    <rPh sb="9" eb="11">
      <t>ウンパン</t>
    </rPh>
    <rPh sb="11" eb="12">
      <t>ヒ</t>
    </rPh>
    <rPh sb="13" eb="14">
      <t>ジュン</t>
    </rPh>
    <phoneticPr fontId="11"/>
  </si>
  <si>
    <t>重量物搬入費　上の運搬費に準ずる</t>
    <rPh sb="0" eb="2">
      <t>ジュウリョウ</t>
    </rPh>
    <rPh sb="2" eb="3">
      <t>ブツ</t>
    </rPh>
    <rPh sb="3" eb="5">
      <t>ハンニュウ</t>
    </rPh>
    <rPh sb="5" eb="6">
      <t>ヒ</t>
    </rPh>
    <rPh sb="7" eb="8">
      <t>ウエ</t>
    </rPh>
    <rPh sb="9" eb="11">
      <t>ウンパン</t>
    </rPh>
    <rPh sb="11" eb="12">
      <t>ヒ</t>
    </rPh>
    <rPh sb="13" eb="14">
      <t>ジュン</t>
    </rPh>
    <phoneticPr fontId="11"/>
  </si>
  <si>
    <t>３．電気配線工事</t>
    <rPh sb="2" eb="4">
      <t>デンキ</t>
    </rPh>
    <rPh sb="4" eb="6">
      <t>ハイセン</t>
    </rPh>
    <rPh sb="6" eb="8">
      <t>コウジ</t>
    </rPh>
    <phoneticPr fontId="1"/>
  </si>
  <si>
    <t>当該施設の一般設備への電力供給を担う分電盤等を設計変更して充電設備を設置する場合、当該分電盤及びそれに伴う幹線の変更設置にかかる部材費、労務費（新たに建設予定の建物や駐車場等の場合）</t>
    <phoneticPr fontId="1"/>
  </si>
  <si>
    <t>案内板（内照式）、付帯設備（電灯）で使用する配線ケーブルの部材費、労務費</t>
    <rPh sb="0" eb="3">
      <t>アンナイバン</t>
    </rPh>
    <rPh sb="4" eb="7">
      <t>ナイショウシキ</t>
    </rPh>
    <rPh sb="9" eb="11">
      <t>フタイ</t>
    </rPh>
    <rPh sb="11" eb="13">
      <t>セツビ</t>
    </rPh>
    <rPh sb="14" eb="16">
      <t>デントウ</t>
    </rPh>
    <rPh sb="18" eb="20">
      <t>シヨウ</t>
    </rPh>
    <rPh sb="22" eb="24">
      <t>ハイセン</t>
    </rPh>
    <rPh sb="29" eb="31">
      <t>ブザイ</t>
    </rPh>
    <rPh sb="31" eb="32">
      <t>ヒ</t>
    </rPh>
    <rPh sb="33" eb="36">
      <t>ロウムヒ</t>
    </rPh>
    <phoneticPr fontId="1"/>
  </si>
  <si>
    <t>充電設備等以外に利用するための配線ケーブルにかかる部材費、労務費</t>
    <rPh sb="5" eb="7">
      <t>イガイ</t>
    </rPh>
    <rPh sb="8" eb="10">
      <t>リヨウ</t>
    </rPh>
    <rPh sb="15" eb="17">
      <t>ハイセン</t>
    </rPh>
    <rPh sb="25" eb="28">
      <t>ブザイヒ</t>
    </rPh>
    <rPh sb="29" eb="32">
      <t>ロウムヒ</t>
    </rPh>
    <phoneticPr fontId="1"/>
  </si>
  <si>
    <t>電力量計の部材費、労務費</t>
    <rPh sb="9" eb="12">
      <t>ロウムヒ</t>
    </rPh>
    <phoneticPr fontId="1"/>
  </si>
  <si>
    <t>CT取付板の部材費、労務費</t>
    <phoneticPr fontId="1"/>
  </si>
  <si>
    <t>４．通信線の工事</t>
    <rPh sb="2" eb="5">
      <t>ツウシンセン</t>
    </rPh>
    <rPh sb="6" eb="8">
      <t>コウジ</t>
    </rPh>
    <phoneticPr fontId="1"/>
  </si>
  <si>
    <t>通信用のWi-Fiユニット等にかかる部材費、労務費</t>
    <rPh sb="0" eb="3">
      <t>ツウシンヨウ</t>
    </rPh>
    <rPh sb="13" eb="14">
      <t>トウ</t>
    </rPh>
    <rPh sb="18" eb="20">
      <t>ブザイ</t>
    </rPh>
    <rPh sb="20" eb="21">
      <t>ヒ</t>
    </rPh>
    <rPh sb="22" eb="25">
      <t>ロウムヒ</t>
    </rPh>
    <phoneticPr fontId="1"/>
  </si>
  <si>
    <t>５．配管工事</t>
    <rPh sb="2" eb="4">
      <t>ハイカン</t>
    </rPh>
    <rPh sb="4" eb="6">
      <t>コウジ</t>
    </rPh>
    <phoneticPr fontId="1"/>
  </si>
  <si>
    <t>将来用の配管の設置にかかる部材費、労務費</t>
    <rPh sb="0" eb="2">
      <t>ショウライ</t>
    </rPh>
    <rPh sb="2" eb="3">
      <t>ヨウ</t>
    </rPh>
    <rPh sb="4" eb="6">
      <t>ハイカン</t>
    </rPh>
    <rPh sb="7" eb="9">
      <t>セッチ</t>
    </rPh>
    <rPh sb="13" eb="15">
      <t>ブザイ</t>
    </rPh>
    <rPh sb="15" eb="16">
      <t>ヒ</t>
    </rPh>
    <rPh sb="17" eb="20">
      <t>ロウムヒ</t>
    </rPh>
    <phoneticPr fontId="1"/>
  </si>
  <si>
    <t>６．ブレーカー工事</t>
    <rPh sb="7" eb="9">
      <t>コウジ</t>
    </rPh>
    <phoneticPr fontId="1"/>
  </si>
  <si>
    <t>充電設備専用（V2Hを含む。）以外の設備負荷が接続されるブレーカー（電灯用等）の設置にかかる部材費、労務費</t>
    <rPh sb="0" eb="2">
      <t>ジュウデン</t>
    </rPh>
    <rPh sb="2" eb="4">
      <t>セツビ</t>
    </rPh>
    <rPh sb="4" eb="6">
      <t>センヨウ</t>
    </rPh>
    <rPh sb="11" eb="12">
      <t>フク</t>
    </rPh>
    <rPh sb="15" eb="17">
      <t>イガイ</t>
    </rPh>
    <rPh sb="18" eb="20">
      <t>セツビ</t>
    </rPh>
    <rPh sb="20" eb="22">
      <t>フカ</t>
    </rPh>
    <rPh sb="23" eb="25">
      <t>セツゾク</t>
    </rPh>
    <rPh sb="34" eb="36">
      <t>デントウ</t>
    </rPh>
    <rPh sb="36" eb="37">
      <t>ヨウ</t>
    </rPh>
    <rPh sb="37" eb="38">
      <t>トウ</t>
    </rPh>
    <rPh sb="40" eb="42">
      <t>セッチ</t>
    </rPh>
    <rPh sb="46" eb="49">
      <t>ブザイヒ</t>
    </rPh>
    <rPh sb="50" eb="53">
      <t>ロウムヒ</t>
    </rPh>
    <phoneticPr fontId="1"/>
  </si>
  <si>
    <t>７．開閉器盤設置工事</t>
    <rPh sb="2" eb="5">
      <t>カイヘイキ</t>
    </rPh>
    <rPh sb="5" eb="6">
      <t>バン</t>
    </rPh>
    <rPh sb="6" eb="8">
      <t>セッチ</t>
    </rPh>
    <rPh sb="8" eb="10">
      <t>コウジ</t>
    </rPh>
    <phoneticPr fontId="1"/>
  </si>
  <si>
    <t>充電設備専用（V2Hを含む。）以外の用途（設備負荷）がある場合における開閉器盤の設置にかかる部材費、労務費</t>
    <rPh sb="0" eb="2">
      <t>ジュウデン</t>
    </rPh>
    <rPh sb="2" eb="4">
      <t>セツビ</t>
    </rPh>
    <rPh sb="4" eb="6">
      <t>センヨウ</t>
    </rPh>
    <rPh sb="15" eb="17">
      <t>イガイ</t>
    </rPh>
    <rPh sb="18" eb="20">
      <t>ヨウト</t>
    </rPh>
    <rPh sb="21" eb="23">
      <t>セツビ</t>
    </rPh>
    <rPh sb="23" eb="25">
      <t>フカ</t>
    </rPh>
    <rPh sb="29" eb="31">
      <t>バアイ</t>
    </rPh>
    <rPh sb="35" eb="38">
      <t>カイヘイキ</t>
    </rPh>
    <rPh sb="38" eb="39">
      <t>バン</t>
    </rPh>
    <rPh sb="40" eb="42">
      <t>セッチ</t>
    </rPh>
    <rPh sb="46" eb="49">
      <t>ブザイヒ</t>
    </rPh>
    <rPh sb="50" eb="53">
      <t>ロウムヒ</t>
    </rPh>
    <phoneticPr fontId="1"/>
  </si>
  <si>
    <t>過大なサイズの開閉器盤の場合における基礎工事の部材費、労務費</t>
    <rPh sb="0" eb="2">
      <t>カダイ</t>
    </rPh>
    <rPh sb="7" eb="10">
      <t>カイヘイキ</t>
    </rPh>
    <rPh sb="10" eb="11">
      <t>バン</t>
    </rPh>
    <rPh sb="12" eb="14">
      <t>バアイ</t>
    </rPh>
    <rPh sb="18" eb="22">
      <t>キソコウジ</t>
    </rPh>
    <phoneticPr fontId="1"/>
  </si>
  <si>
    <t>８．掘削・埋設工事</t>
    <rPh sb="2" eb="3">
      <t>ホ</t>
    </rPh>
    <rPh sb="3" eb="4">
      <t>ケズ</t>
    </rPh>
    <rPh sb="5" eb="7">
      <t>マイセツ</t>
    </rPh>
    <rPh sb="7" eb="9">
      <t>コウジ</t>
    </rPh>
    <phoneticPr fontId="1"/>
  </si>
  <si>
    <t>将来用の配管等と併せての堀削、埋設工事にかかる部材費、労務費</t>
    <rPh sb="0" eb="2">
      <t>ショウライ</t>
    </rPh>
    <rPh sb="2" eb="3">
      <t>ヨウ</t>
    </rPh>
    <rPh sb="4" eb="6">
      <t>ハイカン</t>
    </rPh>
    <rPh sb="6" eb="7">
      <t>トウ</t>
    </rPh>
    <rPh sb="8" eb="9">
      <t>アワ</t>
    </rPh>
    <rPh sb="12" eb="13">
      <t>ホリ</t>
    </rPh>
    <rPh sb="13" eb="14">
      <t>サク</t>
    </rPh>
    <rPh sb="15" eb="17">
      <t>マイセツ</t>
    </rPh>
    <rPh sb="17" eb="19">
      <t>コウジ</t>
    </rPh>
    <rPh sb="23" eb="26">
      <t>ブザイヒ</t>
    </rPh>
    <rPh sb="27" eb="30">
      <t>ロウムヒ</t>
    </rPh>
    <phoneticPr fontId="1"/>
  </si>
  <si>
    <t>既設駐車スペースのアスファルト舗装にかかる部材費、労務費（駐車スペースがアスファルトでない場合）</t>
    <rPh sb="0" eb="2">
      <t>キセツ</t>
    </rPh>
    <rPh sb="2" eb="4">
      <t>チュウシャ</t>
    </rPh>
    <rPh sb="15" eb="17">
      <t>ホソウ</t>
    </rPh>
    <rPh sb="29" eb="31">
      <t>チュウシャ</t>
    </rPh>
    <rPh sb="45" eb="47">
      <t>バアイ</t>
    </rPh>
    <phoneticPr fontId="1"/>
  </si>
  <si>
    <t>埋設配管用埋め戻し時の植栽復旧費</t>
    <phoneticPr fontId="1"/>
  </si>
  <si>
    <t>埋設配管用埋め戻し時のタイル等の復旧、補修費　</t>
    <rPh sb="14" eb="15">
      <t>ナド</t>
    </rPh>
    <rPh sb="16" eb="18">
      <t>フッキュウ</t>
    </rPh>
    <phoneticPr fontId="1"/>
  </si>
  <si>
    <t>充電器基礎廻りタイル等補修にかかる部材費、労務費</t>
    <rPh sb="10" eb="11">
      <t>トウ</t>
    </rPh>
    <phoneticPr fontId="1"/>
  </si>
  <si>
    <t>区画貫通処理（コア抜き貫通費等）、ACL貫通処理（穴埋め塗装を含む。）等にかかる部材費、労務費</t>
    <rPh sb="31" eb="32">
      <t>フク</t>
    </rPh>
    <rPh sb="35" eb="36">
      <t>ナド</t>
    </rPh>
    <phoneticPr fontId="1"/>
  </si>
  <si>
    <t>レントゲン撮影等にかかる費用</t>
    <phoneticPr fontId="1"/>
  </si>
  <si>
    <t>斫りにかかる部材費、労務費</t>
    <phoneticPr fontId="1"/>
  </si>
  <si>
    <t>９．建柱工事</t>
    <rPh sb="2" eb="4">
      <t>ケンチュウ</t>
    </rPh>
    <rPh sb="4" eb="6">
      <t>コウジ</t>
    </rPh>
    <phoneticPr fontId="1"/>
  </si>
  <si>
    <t>充電設備等専用以外の用途（設備負荷）の配線を中継する柱にかかる部材費、労務費</t>
    <rPh sb="0" eb="2">
      <t>ジュウデン</t>
    </rPh>
    <rPh sb="2" eb="4">
      <t>セツビ</t>
    </rPh>
    <rPh sb="4" eb="5">
      <t>トウ</t>
    </rPh>
    <rPh sb="5" eb="7">
      <t>センヨウ</t>
    </rPh>
    <rPh sb="7" eb="9">
      <t>イガイ</t>
    </rPh>
    <rPh sb="10" eb="12">
      <t>ヨウト</t>
    </rPh>
    <rPh sb="13" eb="15">
      <t>セツビ</t>
    </rPh>
    <rPh sb="15" eb="17">
      <t>フカ</t>
    </rPh>
    <rPh sb="19" eb="21">
      <t>ハイセン</t>
    </rPh>
    <rPh sb="22" eb="24">
      <t>チュウケイ</t>
    </rPh>
    <rPh sb="26" eb="27">
      <t>ハシラ</t>
    </rPh>
    <phoneticPr fontId="1"/>
  </si>
  <si>
    <t>10.デマンド工事</t>
    <rPh sb="7" eb="9">
      <t>コウジ</t>
    </rPh>
    <phoneticPr fontId="1"/>
  </si>
  <si>
    <t>デマンドコントロール機器本体以外の、別売モニターや外部プリンターなどのオプション代</t>
    <rPh sb="10" eb="12">
      <t>キキ</t>
    </rPh>
    <rPh sb="12" eb="14">
      <t>ホンタイ</t>
    </rPh>
    <rPh sb="14" eb="16">
      <t>イガイ</t>
    </rPh>
    <rPh sb="18" eb="19">
      <t>ベツ</t>
    </rPh>
    <rPh sb="19" eb="20">
      <t>ウ</t>
    </rPh>
    <rPh sb="25" eb="27">
      <t>ガイブ</t>
    </rPh>
    <rPh sb="40" eb="41">
      <t>ダイ</t>
    </rPh>
    <phoneticPr fontId="1"/>
  </si>
  <si>
    <t>デマンドコントロール機能を持たない機器の設置にかかる部材費、労務費</t>
    <rPh sb="10" eb="12">
      <t>キノウ</t>
    </rPh>
    <rPh sb="13" eb="14">
      <t>モ</t>
    </rPh>
    <rPh sb="17" eb="19">
      <t>キキ</t>
    </rPh>
    <rPh sb="20" eb="22">
      <t>セッチ</t>
    </rPh>
    <rPh sb="26" eb="28">
      <t>ブザイ</t>
    </rPh>
    <rPh sb="28" eb="29">
      <t>ヒ</t>
    </rPh>
    <rPh sb="30" eb="33">
      <t>ロウムヒ</t>
    </rPh>
    <phoneticPr fontId="1"/>
  </si>
  <si>
    <t>申請する充電設備本体以外の制御を行う機器の設置にかかる部材費、労務費</t>
    <rPh sb="0" eb="2">
      <t>シンセイ</t>
    </rPh>
    <rPh sb="4" eb="8">
      <t>ジュウデンセツビ</t>
    </rPh>
    <rPh sb="8" eb="10">
      <t>ホンタイ</t>
    </rPh>
    <rPh sb="10" eb="12">
      <t>イガイ</t>
    </rPh>
    <rPh sb="13" eb="15">
      <t>セイギョ</t>
    </rPh>
    <rPh sb="16" eb="17">
      <t>オコナ</t>
    </rPh>
    <rPh sb="18" eb="20">
      <t>キキ</t>
    </rPh>
    <rPh sb="21" eb="23">
      <t>セッチ</t>
    </rPh>
    <rPh sb="27" eb="29">
      <t>ブザイ</t>
    </rPh>
    <rPh sb="29" eb="30">
      <t>ヒ</t>
    </rPh>
    <rPh sb="31" eb="34">
      <t>ロウムヒ</t>
    </rPh>
    <phoneticPr fontId="1"/>
  </si>
  <si>
    <t>既製品でない機器の設置にかかる部材費、労務費</t>
    <rPh sb="0" eb="3">
      <t>キセイヒン</t>
    </rPh>
    <rPh sb="6" eb="8">
      <t>キキ</t>
    </rPh>
    <rPh sb="9" eb="11">
      <t>セッチ</t>
    </rPh>
    <rPh sb="15" eb="17">
      <t>ブザイ</t>
    </rPh>
    <rPh sb="17" eb="18">
      <t>ヒ</t>
    </rPh>
    <rPh sb="19" eb="22">
      <t>ロウムヒ</t>
    </rPh>
    <phoneticPr fontId="1"/>
  </si>
  <si>
    <t>11.課金デバイス工事</t>
    <rPh sb="3" eb="5">
      <t>カキン</t>
    </rPh>
    <rPh sb="9" eb="11">
      <t>コウジ</t>
    </rPh>
    <phoneticPr fontId="1"/>
  </si>
  <si>
    <t>課金機器本体以外の、別売モニターや外部プリンターなどのオプション代金</t>
    <rPh sb="0" eb="2">
      <t>カキン</t>
    </rPh>
    <rPh sb="2" eb="4">
      <t>キキ</t>
    </rPh>
    <rPh sb="4" eb="6">
      <t>ホンタイ</t>
    </rPh>
    <rPh sb="6" eb="8">
      <t>イガイ</t>
    </rPh>
    <rPh sb="10" eb="11">
      <t>ベツ</t>
    </rPh>
    <rPh sb="11" eb="12">
      <t>ウ</t>
    </rPh>
    <rPh sb="17" eb="19">
      <t>ガイブ</t>
    </rPh>
    <rPh sb="32" eb="34">
      <t>ダイキン</t>
    </rPh>
    <phoneticPr fontId="1"/>
  </si>
  <si>
    <t>充電設備本体を改造し設置した場合の部材費、労務費</t>
    <rPh sb="0" eb="2">
      <t>ジュウデン</t>
    </rPh>
    <rPh sb="2" eb="4">
      <t>セツビ</t>
    </rPh>
    <rPh sb="4" eb="6">
      <t>ホンタイ</t>
    </rPh>
    <rPh sb="7" eb="9">
      <t>カイゾウ</t>
    </rPh>
    <rPh sb="10" eb="12">
      <t>セッチ</t>
    </rPh>
    <rPh sb="14" eb="16">
      <t>バアイ</t>
    </rPh>
    <rPh sb="17" eb="20">
      <t>ブザイヒ</t>
    </rPh>
    <rPh sb="21" eb="24">
      <t>ロウムヒ</t>
    </rPh>
    <phoneticPr fontId="1"/>
  </si>
  <si>
    <t>12.ハンドホール設置工事</t>
    <rPh sb="9" eb="11">
      <t>セッチ</t>
    </rPh>
    <rPh sb="11" eb="13">
      <t>コウジ</t>
    </rPh>
    <phoneticPr fontId="1"/>
  </si>
  <si>
    <t>充電設備等以外の配線があるハンドホールの設置にかかる部材費、労務費</t>
    <rPh sb="0" eb="2">
      <t>ジュウデン</t>
    </rPh>
    <rPh sb="2" eb="4">
      <t>セツビ</t>
    </rPh>
    <rPh sb="4" eb="5">
      <t>トウ</t>
    </rPh>
    <rPh sb="5" eb="7">
      <t>イガイ</t>
    </rPh>
    <rPh sb="8" eb="10">
      <t>ハイセン</t>
    </rPh>
    <rPh sb="20" eb="22">
      <t>セッチ</t>
    </rPh>
    <phoneticPr fontId="1"/>
  </si>
  <si>
    <t>13.その他工事</t>
    <rPh sb="5" eb="6">
      <t>タ</t>
    </rPh>
    <rPh sb="6" eb="8">
      <t>コウジ</t>
    </rPh>
    <phoneticPr fontId="1"/>
  </si>
  <si>
    <t>配管塗装にかかる部材費、労務費</t>
    <rPh sb="0" eb="2">
      <t>ハイカン</t>
    </rPh>
    <rPh sb="2" eb="4">
      <t>トソウ</t>
    </rPh>
    <rPh sb="8" eb="10">
      <t>ブザイ</t>
    </rPh>
    <rPh sb="10" eb="11">
      <t>ヒ</t>
    </rPh>
    <rPh sb="12" eb="15">
      <t>ロウムヒ</t>
    </rPh>
    <phoneticPr fontId="11"/>
  </si>
  <si>
    <t>ボックス塗装にかかる部材費、労務費</t>
    <rPh sb="4" eb="6">
      <t>トソウ</t>
    </rPh>
    <rPh sb="10" eb="12">
      <t>ブザイ</t>
    </rPh>
    <rPh sb="12" eb="13">
      <t>ヒ</t>
    </rPh>
    <rPh sb="14" eb="17">
      <t>ロウムヒ</t>
    </rPh>
    <phoneticPr fontId="11"/>
  </si>
  <si>
    <t>点検口の設置にかかる部材費、労務費</t>
    <rPh sb="4" eb="6">
      <t>セッチ</t>
    </rPh>
    <phoneticPr fontId="1"/>
  </si>
  <si>
    <t>植栽伐採にかかる部材費、労務費</t>
    <rPh sb="0" eb="2">
      <t>ショクサイ</t>
    </rPh>
    <rPh sb="2" eb="4">
      <t>バッサイ</t>
    </rPh>
    <rPh sb="8" eb="10">
      <t>ブザイ</t>
    </rPh>
    <rPh sb="10" eb="11">
      <t>ヒ</t>
    </rPh>
    <rPh sb="12" eb="15">
      <t>ロウムヒ</t>
    </rPh>
    <phoneticPr fontId="1"/>
  </si>
  <si>
    <t>残材処分費</t>
    <rPh sb="0" eb="2">
      <t>ザンザイ</t>
    </rPh>
    <rPh sb="2" eb="4">
      <t>ショブン</t>
    </rPh>
    <rPh sb="4" eb="5">
      <t>ヒ</t>
    </rPh>
    <phoneticPr fontId="1"/>
  </si>
  <si>
    <t>外壁補修にかかる部材費、労務費</t>
    <rPh sb="0" eb="1">
      <t>ガイ</t>
    </rPh>
    <rPh sb="1" eb="2">
      <t>ヘキ</t>
    </rPh>
    <rPh sb="2" eb="4">
      <t>ホシュウ</t>
    </rPh>
    <phoneticPr fontId="1"/>
  </si>
  <si>
    <t>14.高圧受変電設備設置工事費</t>
    <rPh sb="3" eb="5">
      <t>コウアツ</t>
    </rPh>
    <rPh sb="5" eb="8">
      <t>ジュヘンデン</t>
    </rPh>
    <rPh sb="8" eb="10">
      <t>セツビ</t>
    </rPh>
    <rPh sb="10" eb="12">
      <t>セッチ</t>
    </rPh>
    <rPh sb="12" eb="14">
      <t>コウジ</t>
    </rPh>
    <rPh sb="14" eb="15">
      <t>ヒ</t>
    </rPh>
    <phoneticPr fontId="1"/>
  </si>
  <si>
    <t>フェンスの設置にかかる部材費、労務費</t>
    <phoneticPr fontId="1"/>
  </si>
  <si>
    <t>変圧器の交換工事にかかる部材費、労務費</t>
    <phoneticPr fontId="1"/>
  </si>
  <si>
    <t>キュービクル内における電力会社のVCT（計測用変圧変流器）にかかる部材費、労務費</t>
    <phoneticPr fontId="1"/>
  </si>
  <si>
    <t>新たに建設予定の施設等で、施設全体への電力供給を担う高圧受変電設備にかかる部材費、労務費</t>
    <phoneticPr fontId="1"/>
  </si>
  <si>
    <t>高圧受変電設備の機器が過剰である場合の部材費、労務費</t>
    <phoneticPr fontId="1"/>
  </si>
  <si>
    <t>関連する行政機関（消防署、電気工作物の設置場所を管轄している経済産業省産業保安監督部等）への届出資料作成・届出にかかる費用</t>
    <phoneticPr fontId="1"/>
  </si>
  <si>
    <t>15.特別措置に基づく受電工事費</t>
    <rPh sb="3" eb="5">
      <t>トクベツ</t>
    </rPh>
    <rPh sb="5" eb="7">
      <t>ソチ</t>
    </rPh>
    <rPh sb="8" eb="9">
      <t>モト</t>
    </rPh>
    <rPh sb="11" eb="13">
      <t>ジュデン</t>
    </rPh>
    <rPh sb="13" eb="15">
      <t>コウジ</t>
    </rPh>
    <rPh sb="15" eb="16">
      <t>ヒ</t>
    </rPh>
    <phoneticPr fontId="1"/>
  </si>
  <si>
    <t>電力会社が発行した請求書に記載された負担金及びそれ以外の費用</t>
    <rPh sb="0" eb="2">
      <t>デンリョク</t>
    </rPh>
    <rPh sb="2" eb="4">
      <t>カイシャ</t>
    </rPh>
    <rPh sb="5" eb="7">
      <t>ハッコウ</t>
    </rPh>
    <rPh sb="9" eb="12">
      <t>セイキュウショ</t>
    </rPh>
    <rPh sb="13" eb="15">
      <t>キサイ</t>
    </rPh>
    <rPh sb="18" eb="21">
      <t>フタンキン</t>
    </rPh>
    <rPh sb="21" eb="22">
      <t>オヨ</t>
    </rPh>
    <rPh sb="25" eb="27">
      <t>イガイ</t>
    </rPh>
    <rPh sb="28" eb="30">
      <t>ヒヨウ</t>
    </rPh>
    <phoneticPr fontId="1"/>
  </si>
  <si>
    <t>主任技術者立会費</t>
    <rPh sb="0" eb="2">
      <t>シュニン</t>
    </rPh>
    <rPh sb="2" eb="5">
      <t>ギジュツシャ</t>
    </rPh>
    <rPh sb="5" eb="6">
      <t>タ</t>
    </rPh>
    <rPh sb="6" eb="7">
      <t>ア</t>
    </rPh>
    <rPh sb="7" eb="8">
      <t>ヒ</t>
    </rPh>
    <phoneticPr fontId="1"/>
  </si>
  <si>
    <t>16.案内板設置工事費（商業施設・宿泊施設等の申請のみ）</t>
    <rPh sb="3" eb="6">
      <t>アンナイバン</t>
    </rPh>
    <rPh sb="6" eb="8">
      <t>セッチ</t>
    </rPh>
    <rPh sb="8" eb="10">
      <t>コウジ</t>
    </rPh>
    <rPh sb="10" eb="11">
      <t>ヒ</t>
    </rPh>
    <rPh sb="12" eb="14">
      <t>ショウギョウ</t>
    </rPh>
    <rPh sb="14" eb="16">
      <t>シセツ</t>
    </rPh>
    <rPh sb="17" eb="19">
      <t>シュクハク</t>
    </rPh>
    <rPh sb="19" eb="21">
      <t>シセツ</t>
    </rPh>
    <rPh sb="21" eb="22">
      <t>トウ</t>
    </rPh>
    <rPh sb="23" eb="25">
      <t>シンセイ</t>
    </rPh>
    <phoneticPr fontId="1"/>
  </si>
  <si>
    <t>寸法、デザイン等の条件を満たしていない案内板の設置にかかる部材費、労務費</t>
    <rPh sb="0" eb="2">
      <t>スンポウ</t>
    </rPh>
    <rPh sb="7" eb="8">
      <t>トウ</t>
    </rPh>
    <rPh sb="9" eb="11">
      <t>ジョウケン</t>
    </rPh>
    <rPh sb="12" eb="13">
      <t>ミ</t>
    </rPh>
    <rPh sb="19" eb="22">
      <t>アンナイバン</t>
    </rPh>
    <rPh sb="23" eb="25">
      <t>セッチ</t>
    </rPh>
    <phoneticPr fontId="1"/>
  </si>
  <si>
    <t>公道に面する入口以外に設置する誘導板や充電設備の使用方法を記載した案内板の設置にかかる部材費、労務費</t>
    <rPh sb="0" eb="2">
      <t>コウドウ</t>
    </rPh>
    <rPh sb="3" eb="4">
      <t>メン</t>
    </rPh>
    <rPh sb="6" eb="8">
      <t>イリグチ</t>
    </rPh>
    <rPh sb="8" eb="10">
      <t>イガイ</t>
    </rPh>
    <rPh sb="11" eb="13">
      <t>セッチ</t>
    </rPh>
    <rPh sb="15" eb="17">
      <t>ユウドウ</t>
    </rPh>
    <rPh sb="17" eb="18">
      <t>イタ</t>
    </rPh>
    <rPh sb="19" eb="21">
      <t>ジュウデン</t>
    </rPh>
    <rPh sb="21" eb="23">
      <t>セツビ</t>
    </rPh>
    <rPh sb="24" eb="26">
      <t>シヨウ</t>
    </rPh>
    <rPh sb="26" eb="28">
      <t>ホウホウ</t>
    </rPh>
    <rPh sb="29" eb="31">
      <t>キサイ</t>
    </rPh>
    <rPh sb="33" eb="36">
      <t>アンナイバン</t>
    </rPh>
    <rPh sb="37" eb="39">
      <t>セッチ</t>
    </rPh>
    <phoneticPr fontId="1"/>
  </si>
  <si>
    <t>17.ライン引き工事</t>
    <rPh sb="6" eb="7">
      <t>ヒ</t>
    </rPh>
    <rPh sb="8" eb="10">
      <t>コウジ</t>
    </rPh>
    <phoneticPr fontId="1"/>
  </si>
  <si>
    <t>充電スペースの枠に関係のないゼブラ線等のライン引きにかかる部材費、労務費</t>
    <rPh sb="0" eb="2">
      <t>ジュウデン</t>
    </rPh>
    <rPh sb="7" eb="8">
      <t>ワク</t>
    </rPh>
    <rPh sb="9" eb="11">
      <t>カンケイ</t>
    </rPh>
    <rPh sb="17" eb="18">
      <t>セン</t>
    </rPh>
    <rPh sb="18" eb="19">
      <t>トウ</t>
    </rPh>
    <rPh sb="23" eb="24">
      <t>ヒ</t>
    </rPh>
    <rPh sb="33" eb="36">
      <t>ロウムヒ</t>
    </rPh>
    <phoneticPr fontId="1"/>
  </si>
  <si>
    <t>18.路面表示工事</t>
    <rPh sb="3" eb="5">
      <t>ロメン</t>
    </rPh>
    <rPh sb="5" eb="7">
      <t>ヒョウジ</t>
    </rPh>
    <rPh sb="7" eb="9">
      <t>コウジ</t>
    </rPh>
    <phoneticPr fontId="1"/>
  </si>
  <si>
    <t>充電スペース内の路面塗装にかかる部材費、労務費</t>
    <rPh sb="0" eb="2">
      <t>ジュウデン</t>
    </rPh>
    <rPh sb="6" eb="7">
      <t>ナイ</t>
    </rPh>
    <rPh sb="8" eb="10">
      <t>ロメン</t>
    </rPh>
    <rPh sb="10" eb="12">
      <t>トソウ</t>
    </rPh>
    <phoneticPr fontId="1"/>
  </si>
  <si>
    <t>寸法、デザイン等の条件を満たしていない路面表示の設置にかかる部材費、労務費</t>
    <rPh sb="0" eb="2">
      <t>スンポウ</t>
    </rPh>
    <rPh sb="7" eb="8">
      <t>トウ</t>
    </rPh>
    <rPh sb="9" eb="11">
      <t>ジョウケン</t>
    </rPh>
    <rPh sb="12" eb="13">
      <t>ミ</t>
    </rPh>
    <rPh sb="19" eb="21">
      <t>ロメン</t>
    </rPh>
    <rPh sb="21" eb="23">
      <t>ヒョウジ</t>
    </rPh>
    <rPh sb="24" eb="26">
      <t>セッチ</t>
    </rPh>
    <phoneticPr fontId="1"/>
  </si>
  <si>
    <t>充電場所駐車場カラー塗装にかかる部材費、労務費</t>
    <phoneticPr fontId="1"/>
  </si>
  <si>
    <t>床面タイル等張替えにかかる部材費、労務費</t>
    <rPh sb="5" eb="6">
      <t>ナド</t>
    </rPh>
    <phoneticPr fontId="1"/>
  </si>
  <si>
    <t>19.屋根設置工事</t>
    <rPh sb="3" eb="5">
      <t>ヤネ</t>
    </rPh>
    <rPh sb="5" eb="7">
      <t>セッチ</t>
    </rPh>
    <rPh sb="7" eb="9">
      <t>コウジ</t>
    </rPh>
    <phoneticPr fontId="1"/>
  </si>
  <si>
    <t>充電器本体およびメンテナンススペースを保護しない屋根の本体費および設置にかかる部材費、労務費</t>
    <rPh sb="0" eb="3">
      <t>ジュウデンキ</t>
    </rPh>
    <rPh sb="3" eb="5">
      <t>ホンタイ</t>
    </rPh>
    <rPh sb="19" eb="21">
      <t>ホゴ</t>
    </rPh>
    <rPh sb="24" eb="26">
      <t>ヤネ</t>
    </rPh>
    <rPh sb="27" eb="29">
      <t>ホンタイ</t>
    </rPh>
    <rPh sb="29" eb="30">
      <t>ヒ</t>
    </rPh>
    <rPh sb="33" eb="35">
      <t>セッチ</t>
    </rPh>
    <phoneticPr fontId="1"/>
  </si>
  <si>
    <t>20.小屋設置工事</t>
    <rPh sb="3" eb="5">
      <t>コヤ</t>
    </rPh>
    <rPh sb="5" eb="7">
      <t>セッチ</t>
    </rPh>
    <rPh sb="7" eb="9">
      <t>コウジ</t>
    </rPh>
    <phoneticPr fontId="1"/>
  </si>
  <si>
    <t>小屋内部に設置されるヒーター等の備品の本体費および設置にかかる部材費、労務費</t>
    <rPh sb="0" eb="2">
      <t>コヤ</t>
    </rPh>
    <rPh sb="2" eb="4">
      <t>ナイブ</t>
    </rPh>
    <rPh sb="5" eb="7">
      <t>セッチ</t>
    </rPh>
    <rPh sb="14" eb="15">
      <t>トウ</t>
    </rPh>
    <rPh sb="16" eb="18">
      <t>ビヒン</t>
    </rPh>
    <phoneticPr fontId="1"/>
  </si>
  <si>
    <t>21.防護用部材設置工事</t>
    <rPh sb="3" eb="6">
      <t>ボウゴヨウ</t>
    </rPh>
    <rPh sb="6" eb="8">
      <t>ブザイ</t>
    </rPh>
    <rPh sb="8" eb="10">
      <t>セッチ</t>
    </rPh>
    <rPh sb="10" eb="12">
      <t>コウジ</t>
    </rPh>
    <phoneticPr fontId="1"/>
  </si>
  <si>
    <t>ブラスチック製およびゴム製のポールの本体費および設置にかかる部材費、労務費</t>
    <rPh sb="6" eb="7">
      <t>セイ</t>
    </rPh>
    <rPh sb="12" eb="13">
      <t>セイ</t>
    </rPh>
    <phoneticPr fontId="1"/>
  </si>
  <si>
    <t>充電器基礎廻りインターロッキング補修にかかる部材費、労務費</t>
    <phoneticPr fontId="1"/>
  </si>
  <si>
    <t>U字型・I型防護用以外の部材の本体費および設置にかかる部材費、労務費</t>
    <rPh sb="1" eb="2">
      <t>ジ</t>
    </rPh>
    <rPh sb="2" eb="3">
      <t>カタ</t>
    </rPh>
    <rPh sb="5" eb="6">
      <t>カタ</t>
    </rPh>
    <rPh sb="6" eb="9">
      <t>ボウゴヨウ</t>
    </rPh>
    <rPh sb="9" eb="11">
      <t>イガイ</t>
    </rPh>
    <rPh sb="12" eb="14">
      <t>ブザイ</t>
    </rPh>
    <phoneticPr fontId="1"/>
  </si>
  <si>
    <t>駐車場侵入防止のバリカー（上下式バリカー）やチェーンの本体費および設置にかかる部材費、労務費</t>
    <rPh sb="0" eb="3">
      <t>チュウシャジョウ</t>
    </rPh>
    <rPh sb="3" eb="5">
      <t>シンニュウ</t>
    </rPh>
    <rPh sb="5" eb="7">
      <t>ボウシ</t>
    </rPh>
    <rPh sb="13" eb="15">
      <t>ジョウゲ</t>
    </rPh>
    <rPh sb="15" eb="16">
      <t>シキ</t>
    </rPh>
    <phoneticPr fontId="1"/>
  </si>
  <si>
    <t>車止めの本体費および設置にかかる部材費、労務費</t>
    <rPh sb="0" eb="1">
      <t>クルマ</t>
    </rPh>
    <rPh sb="1" eb="2">
      <t>ト</t>
    </rPh>
    <rPh sb="4" eb="6">
      <t>ホンタイ</t>
    </rPh>
    <rPh sb="6" eb="7">
      <t>ヒ</t>
    </rPh>
    <rPh sb="10" eb="12">
      <t>セッチ</t>
    </rPh>
    <rPh sb="16" eb="19">
      <t>ブザイヒ</t>
    </rPh>
    <rPh sb="20" eb="23">
      <t>ロウムヒ</t>
    </rPh>
    <phoneticPr fontId="1"/>
  </si>
  <si>
    <t>キュービクル防護用の衝突防止バリカーの本体費および設置にかかる部材費、労務費</t>
    <rPh sb="6" eb="8">
      <t>ボウゴ</t>
    </rPh>
    <rPh sb="8" eb="9">
      <t>ヨウ</t>
    </rPh>
    <phoneticPr fontId="1"/>
  </si>
  <si>
    <t>区画バリカーの本体費および設置にかかる部材費、労務費</t>
    <rPh sb="0" eb="2">
      <t>クカク</t>
    </rPh>
    <phoneticPr fontId="11"/>
  </si>
  <si>
    <t>既存バリカー撤去費</t>
    <rPh sb="8" eb="9">
      <t>ヒ</t>
    </rPh>
    <phoneticPr fontId="1"/>
  </si>
  <si>
    <t>22.電灯設置工事</t>
    <rPh sb="3" eb="5">
      <t>デントウ</t>
    </rPh>
    <rPh sb="5" eb="7">
      <t>セッチ</t>
    </rPh>
    <rPh sb="7" eb="9">
      <t>コウジ</t>
    </rPh>
    <phoneticPr fontId="1"/>
  </si>
  <si>
    <t>華美な電灯の本体費および設置にかかる部材費、労務費</t>
    <rPh sb="0" eb="2">
      <t>カビ</t>
    </rPh>
    <rPh sb="3" eb="5">
      <t>デントウ</t>
    </rPh>
    <phoneticPr fontId="1"/>
  </si>
  <si>
    <t>太陽光発電機で稼働する電灯の本体費および設置にかかる部材費、労務費</t>
    <rPh sb="0" eb="3">
      <t>タイヨウコウ</t>
    </rPh>
    <rPh sb="3" eb="5">
      <t>ハツデン</t>
    </rPh>
    <rPh sb="5" eb="6">
      <t>キ</t>
    </rPh>
    <rPh sb="7" eb="9">
      <t>カドウ</t>
    </rPh>
    <rPh sb="11" eb="13">
      <t>デントウ</t>
    </rPh>
    <phoneticPr fontId="1"/>
  </si>
  <si>
    <t>充電設備本体を照らしていない電灯の本体費および設置にかかる部材費、労務費</t>
    <rPh sb="0" eb="2">
      <t>ジュウデン</t>
    </rPh>
    <rPh sb="2" eb="4">
      <t>セツビ</t>
    </rPh>
    <rPh sb="4" eb="6">
      <t>ホンタイ</t>
    </rPh>
    <rPh sb="7" eb="8">
      <t>テ</t>
    </rPh>
    <rPh sb="14" eb="16">
      <t>デントウ</t>
    </rPh>
    <phoneticPr fontId="1"/>
  </si>
  <si>
    <t>23.雑材・消耗品、養生費</t>
    <rPh sb="3" eb="5">
      <t>ザツザイ</t>
    </rPh>
    <rPh sb="6" eb="9">
      <t>ショウモウヒン</t>
    </rPh>
    <rPh sb="10" eb="13">
      <t>ヨウジョウヒ</t>
    </rPh>
    <phoneticPr fontId="1"/>
  </si>
  <si>
    <t>交通運搬費や廃材処分費</t>
    <rPh sb="0" eb="2">
      <t>コウツウ</t>
    </rPh>
    <rPh sb="2" eb="4">
      <t>ウンパン</t>
    </rPh>
    <rPh sb="4" eb="5">
      <t>ヒ</t>
    </rPh>
    <rPh sb="6" eb="8">
      <t>ハイザイ</t>
    </rPh>
    <rPh sb="8" eb="10">
      <t>ショブン</t>
    </rPh>
    <rPh sb="10" eb="11">
      <t>ヒ</t>
    </rPh>
    <phoneticPr fontId="1"/>
  </si>
  <si>
    <t>24.図面作成費</t>
    <rPh sb="3" eb="5">
      <t>ズメン</t>
    </rPh>
    <rPh sb="5" eb="7">
      <t>サクセイ</t>
    </rPh>
    <rPh sb="7" eb="8">
      <t>ヒ</t>
    </rPh>
    <phoneticPr fontId="1"/>
  </si>
  <si>
    <t>竣工図面等の作成費</t>
    <rPh sb="0" eb="2">
      <t>シュンコウ</t>
    </rPh>
    <rPh sb="2" eb="4">
      <t>ズメン</t>
    </rPh>
    <rPh sb="4" eb="5">
      <t>トウ</t>
    </rPh>
    <rPh sb="6" eb="8">
      <t>サクセイ</t>
    </rPh>
    <rPh sb="8" eb="9">
      <t>ヒ</t>
    </rPh>
    <phoneticPr fontId="1"/>
  </si>
  <si>
    <t>25.レイアウト検討費</t>
    <rPh sb="8" eb="10">
      <t>ケントウ</t>
    </rPh>
    <rPh sb="10" eb="11">
      <t>ヒ</t>
    </rPh>
    <phoneticPr fontId="1"/>
  </si>
  <si>
    <t>交通費、諸経費等にかかる費用</t>
    <rPh sb="0" eb="3">
      <t>コウツウヒ</t>
    </rPh>
    <rPh sb="4" eb="7">
      <t>ショケイヒ</t>
    </rPh>
    <rPh sb="7" eb="8">
      <t>トウ</t>
    </rPh>
    <rPh sb="12" eb="14">
      <t>ヒヨウ</t>
    </rPh>
    <phoneticPr fontId="1"/>
  </si>
  <si>
    <t>26.電力会社立会・協議費</t>
    <rPh sb="3" eb="5">
      <t>デンリョク</t>
    </rPh>
    <rPh sb="5" eb="7">
      <t>カイシャ</t>
    </rPh>
    <rPh sb="7" eb="9">
      <t>タチアイ</t>
    </rPh>
    <rPh sb="10" eb="12">
      <t>キョウギ</t>
    </rPh>
    <rPh sb="12" eb="13">
      <t>ヒ</t>
    </rPh>
    <phoneticPr fontId="1"/>
  </si>
  <si>
    <t>電力会社への申請手続費用、消防申請費（立会費も含む。）</t>
    <rPh sb="0" eb="2">
      <t>デンリョク</t>
    </rPh>
    <rPh sb="2" eb="4">
      <t>カイシャ</t>
    </rPh>
    <rPh sb="6" eb="8">
      <t>シンセイ</t>
    </rPh>
    <rPh sb="8" eb="10">
      <t>テツヅ</t>
    </rPh>
    <rPh sb="10" eb="12">
      <t>ヒヨウ</t>
    </rPh>
    <phoneticPr fontId="1"/>
  </si>
  <si>
    <t>特別措置以外の契約等にかかる費用</t>
    <rPh sb="0" eb="2">
      <t>トクベツ</t>
    </rPh>
    <rPh sb="2" eb="4">
      <t>ソチ</t>
    </rPh>
    <rPh sb="4" eb="6">
      <t>イガイ</t>
    </rPh>
    <rPh sb="7" eb="9">
      <t>ケイヤク</t>
    </rPh>
    <rPh sb="9" eb="10">
      <t>トウ</t>
    </rPh>
    <rPh sb="14" eb="16">
      <t>ヒヨウ</t>
    </rPh>
    <phoneticPr fontId="1"/>
  </si>
  <si>
    <t>受変電設備の保安規定の作成・届出にかかる費用</t>
    <phoneticPr fontId="1"/>
  </si>
  <si>
    <t>27.安全誘導員費</t>
    <rPh sb="3" eb="5">
      <t>アンゼン</t>
    </rPh>
    <rPh sb="5" eb="8">
      <t>ユウドウイン</t>
    </rPh>
    <rPh sb="8" eb="9">
      <t>ヒ</t>
    </rPh>
    <phoneticPr fontId="1"/>
  </si>
  <si>
    <t>現場作業内の安全対策にかかる費用</t>
    <rPh sb="0" eb="2">
      <t>ゲンバ</t>
    </rPh>
    <rPh sb="2" eb="4">
      <t>サギョウ</t>
    </rPh>
    <rPh sb="4" eb="5">
      <t>ナイ</t>
    </rPh>
    <rPh sb="6" eb="8">
      <t>アンゼン</t>
    </rPh>
    <rPh sb="8" eb="10">
      <t>タイサク</t>
    </rPh>
    <rPh sb="14" eb="16">
      <t>ヒヨウ</t>
    </rPh>
    <phoneticPr fontId="1"/>
  </si>
  <si>
    <t>ガードマン、安全誘導費などで、助成対象とならない工事に関わる費用</t>
    <phoneticPr fontId="1"/>
  </si>
  <si>
    <t>28.停電回避費</t>
    <rPh sb="3" eb="5">
      <t>テイデン</t>
    </rPh>
    <rPh sb="5" eb="7">
      <t>カイヒ</t>
    </rPh>
    <rPh sb="7" eb="8">
      <t>ヒ</t>
    </rPh>
    <phoneticPr fontId="1"/>
  </si>
  <si>
    <t>停電回避費（V2Hを設置する場合）</t>
    <rPh sb="0" eb="2">
      <t>テイデン</t>
    </rPh>
    <rPh sb="2" eb="4">
      <t>カイヒ</t>
    </rPh>
    <rPh sb="4" eb="5">
      <t>ヒ</t>
    </rPh>
    <rPh sb="10" eb="12">
      <t>セッチ</t>
    </rPh>
    <rPh sb="14" eb="16">
      <t>バアイ</t>
    </rPh>
    <phoneticPr fontId="1"/>
  </si>
  <si>
    <t>工事に必要な電源を確保するための発電機等の費用</t>
    <rPh sb="0" eb="2">
      <t>コウジ</t>
    </rPh>
    <rPh sb="3" eb="5">
      <t>ヒツヨウ</t>
    </rPh>
    <rPh sb="6" eb="8">
      <t>デンゲン</t>
    </rPh>
    <rPh sb="9" eb="11">
      <t>カクホ</t>
    </rPh>
    <rPh sb="16" eb="19">
      <t>ハツデンキ</t>
    </rPh>
    <rPh sb="19" eb="20">
      <t>トウ</t>
    </rPh>
    <rPh sb="21" eb="23">
      <t>ヒヨウ</t>
    </rPh>
    <phoneticPr fontId="1"/>
  </si>
  <si>
    <t>29.充電スペース造成費</t>
    <rPh sb="3" eb="5">
      <t>ジュウデン</t>
    </rPh>
    <rPh sb="9" eb="11">
      <t>ゾウセイ</t>
    </rPh>
    <rPh sb="11" eb="12">
      <t>ヒ</t>
    </rPh>
    <phoneticPr fontId="1"/>
  </si>
  <si>
    <t>既設の駐車スペースを充電スペース用に工事する費用</t>
    <rPh sb="0" eb="2">
      <t>キセツ</t>
    </rPh>
    <rPh sb="3" eb="5">
      <t>チュウシャ</t>
    </rPh>
    <rPh sb="10" eb="12">
      <t>ジュウデン</t>
    </rPh>
    <rPh sb="16" eb="17">
      <t>ヨウ</t>
    </rPh>
    <rPh sb="18" eb="20">
      <t>コウジ</t>
    </rPh>
    <rPh sb="22" eb="24">
      <t>ヒヨウ</t>
    </rPh>
    <phoneticPr fontId="1"/>
  </si>
  <si>
    <t>駐車場レイアウト変更にかかる部材費、労務費</t>
    <rPh sb="14" eb="17">
      <t>ブザイヒ</t>
    </rPh>
    <rPh sb="18" eb="21">
      <t>ロウムヒ</t>
    </rPh>
    <phoneticPr fontId="1"/>
  </si>
  <si>
    <t>すでに駐車スペースがあり、路面が砂利や土等をアルファルトに舗装する工事の部材費、労務費</t>
    <rPh sb="3" eb="5">
      <t>チュウシャ</t>
    </rPh>
    <rPh sb="13" eb="15">
      <t>ロメン</t>
    </rPh>
    <rPh sb="16" eb="18">
      <t>ジャリ</t>
    </rPh>
    <rPh sb="19" eb="20">
      <t>ツチ</t>
    </rPh>
    <rPh sb="20" eb="21">
      <t>トウ</t>
    </rPh>
    <rPh sb="29" eb="31">
      <t>ホソウ</t>
    </rPh>
    <rPh sb="33" eb="35">
      <t>コウジ</t>
    </rPh>
    <rPh sb="36" eb="39">
      <t>ブザイヒ</t>
    </rPh>
    <rPh sb="40" eb="43">
      <t>ロウムヒ</t>
    </rPh>
    <phoneticPr fontId="1"/>
  </si>
  <si>
    <t>30.現場監督等の労務費</t>
    <rPh sb="3" eb="5">
      <t>ゲンバ</t>
    </rPh>
    <rPh sb="5" eb="7">
      <t>カントク</t>
    </rPh>
    <rPh sb="7" eb="8">
      <t>トウ</t>
    </rPh>
    <rPh sb="9" eb="12">
      <t>ロウムヒ</t>
    </rPh>
    <phoneticPr fontId="1"/>
  </si>
  <si>
    <t>現場管理費や現場監理費</t>
    <rPh sb="0" eb="2">
      <t>ゲンバ</t>
    </rPh>
    <rPh sb="2" eb="5">
      <t>カンリヒ</t>
    </rPh>
    <rPh sb="6" eb="8">
      <t>ゲンバ</t>
    </rPh>
    <rPh sb="8" eb="10">
      <t>カンリ</t>
    </rPh>
    <rPh sb="10" eb="11">
      <t>ヒ</t>
    </rPh>
    <phoneticPr fontId="1"/>
  </si>
  <si>
    <t>現場監督費で、助成対象とならない工事に関わる費用</t>
    <phoneticPr fontId="1"/>
  </si>
  <si>
    <t>助成対象経費項目の工事で発生する、現場監督費等で公社が認めないもの</t>
    <rPh sb="0" eb="2">
      <t>ジョセイ</t>
    </rPh>
    <rPh sb="2" eb="4">
      <t>タイショウ</t>
    </rPh>
    <rPh sb="4" eb="6">
      <t>ケイヒ</t>
    </rPh>
    <rPh sb="6" eb="8">
      <t>コウモク</t>
    </rPh>
    <rPh sb="9" eb="11">
      <t>コウジ</t>
    </rPh>
    <rPh sb="12" eb="14">
      <t>ハッセイ</t>
    </rPh>
    <rPh sb="17" eb="19">
      <t>ゲンバ</t>
    </rPh>
    <rPh sb="19" eb="21">
      <t>カントク</t>
    </rPh>
    <rPh sb="21" eb="22">
      <t>ヒ</t>
    </rPh>
    <rPh sb="22" eb="23">
      <t>トウ</t>
    </rPh>
    <rPh sb="24" eb="26">
      <t>コウシャ</t>
    </rPh>
    <rPh sb="27" eb="28">
      <t>ミト</t>
    </rPh>
    <phoneticPr fontId="1"/>
  </si>
  <si>
    <t>31.既存設備等の撤去費</t>
    <rPh sb="3" eb="5">
      <t>キソン</t>
    </rPh>
    <rPh sb="5" eb="7">
      <t>セツビ</t>
    </rPh>
    <rPh sb="7" eb="8">
      <t>ナド</t>
    </rPh>
    <rPh sb="9" eb="11">
      <t>テッキョ</t>
    </rPh>
    <rPh sb="11" eb="12">
      <t>ヒ</t>
    </rPh>
    <phoneticPr fontId="1"/>
  </si>
  <si>
    <t>既設充電設備の撤去や移設、埋め戻し、処分等にかかる費用</t>
    <rPh sb="0" eb="2">
      <t>キセツ</t>
    </rPh>
    <rPh sb="2" eb="6">
      <t>ジュウデンセツビ</t>
    </rPh>
    <rPh sb="7" eb="9">
      <t>テッキョ</t>
    </rPh>
    <rPh sb="10" eb="12">
      <t>イセツ</t>
    </rPh>
    <rPh sb="13" eb="14">
      <t>ウ</t>
    </rPh>
    <rPh sb="15" eb="16">
      <t>モド</t>
    </rPh>
    <rPh sb="18" eb="20">
      <t>ショブン</t>
    </rPh>
    <rPh sb="20" eb="21">
      <t>トウ</t>
    </rPh>
    <rPh sb="25" eb="27">
      <t>ヒヨウ</t>
    </rPh>
    <phoneticPr fontId="1"/>
  </si>
  <si>
    <t>その他既存物の撤去や移動、埋め戻し、処分等にかかる費用</t>
    <rPh sb="2" eb="3">
      <t>タ</t>
    </rPh>
    <rPh sb="3" eb="5">
      <t>キソン</t>
    </rPh>
    <rPh sb="5" eb="6">
      <t>ブツ</t>
    </rPh>
    <rPh sb="7" eb="9">
      <t>テッキョ</t>
    </rPh>
    <rPh sb="10" eb="12">
      <t>イドウ</t>
    </rPh>
    <rPh sb="13" eb="14">
      <t>ウ</t>
    </rPh>
    <rPh sb="15" eb="16">
      <t>モド</t>
    </rPh>
    <rPh sb="18" eb="20">
      <t>ショブン</t>
    </rPh>
    <rPh sb="20" eb="21">
      <t>トウ</t>
    </rPh>
    <rPh sb="25" eb="27">
      <t>ヒヨウ</t>
    </rPh>
    <phoneticPr fontId="1"/>
  </si>
  <si>
    <t>32.その他</t>
    <rPh sb="5" eb="6">
      <t>タ</t>
    </rPh>
    <phoneticPr fontId="1"/>
  </si>
  <si>
    <t>消費税</t>
    <phoneticPr fontId="1"/>
  </si>
  <si>
    <t>他用途（申告された充電設備以外）に利用するための部材費、労務費</t>
    <phoneticPr fontId="1"/>
  </si>
  <si>
    <t>将来用の申告された充電設備以外の工事内容を含んだ工事の部材費、労務費</t>
    <rPh sb="27" eb="30">
      <t>ブザイヒ</t>
    </rPh>
    <rPh sb="31" eb="34">
      <t>ロウムヒ</t>
    </rPh>
    <phoneticPr fontId="1"/>
  </si>
  <si>
    <t>充電設備等の稼働試験、電気自動車等のレンタル費用</t>
    <phoneticPr fontId="1"/>
  </si>
  <si>
    <t>非常用に設置する予備用コンセントの部材費</t>
    <rPh sb="17" eb="20">
      <t>ブザイヒ</t>
    </rPh>
    <phoneticPr fontId="1"/>
  </si>
  <si>
    <t>監視カメラ等の防犯システム、消火器等の防災設備</t>
    <phoneticPr fontId="1"/>
  </si>
  <si>
    <t>共通仮設費（全部または一部）</t>
    <phoneticPr fontId="1"/>
  </si>
  <si>
    <t>交通費、保険費、福利厚生費等</t>
    <rPh sb="13" eb="14">
      <t>トウ</t>
    </rPh>
    <phoneticPr fontId="1"/>
  </si>
  <si>
    <t>写真管理費</t>
    <phoneticPr fontId="1"/>
  </si>
  <si>
    <t>客先協議費（マンション総会・理事会への同席等）</t>
    <phoneticPr fontId="1"/>
  </si>
  <si>
    <t>申請手続代行費</t>
    <phoneticPr fontId="1"/>
  </si>
  <si>
    <t>助成金申請の代行手数料、コンサルタント料（図面作成費を除く。）</t>
    <rPh sb="27" eb="28">
      <t>ノゾ</t>
    </rPh>
    <phoneticPr fontId="1"/>
  </si>
  <si>
    <t>振込手数料</t>
    <phoneticPr fontId="1"/>
  </si>
  <si>
    <t>交付決定日前に発注した機器または施工した工事の経費 （事前申請の場合）</t>
    <rPh sb="4" eb="5">
      <t>ヒ</t>
    </rPh>
    <phoneticPr fontId="1"/>
  </si>
  <si>
    <t>助成対象設備の導入に必要な最低限の範囲を超えると公社が判断した経費</t>
    <rPh sb="31" eb="33">
      <t>ケイヒ</t>
    </rPh>
    <phoneticPr fontId="1"/>
  </si>
  <si>
    <t>利益等排除により除外された経費</t>
    <phoneticPr fontId="1"/>
  </si>
  <si>
    <t>その他公社が助成対象外と認めた経費</t>
    <rPh sb="2" eb="3">
      <t>タ</t>
    </rPh>
    <rPh sb="3" eb="5">
      <t>コウシャ</t>
    </rPh>
    <rPh sb="6" eb="8">
      <t>ジョセイ</t>
    </rPh>
    <rPh sb="8" eb="10">
      <t>タイショウ</t>
    </rPh>
    <rPh sb="10" eb="11">
      <t>ガイ</t>
    </rPh>
    <rPh sb="12" eb="13">
      <t>ミト</t>
    </rPh>
    <rPh sb="15" eb="17">
      <t>ケイヒ</t>
    </rPh>
    <phoneticPr fontId="1"/>
  </si>
  <si>
    <t>うち2人工はB-3</t>
    <rPh sb="3" eb="5">
      <t>ニンク</t>
    </rPh>
    <phoneticPr fontId="1"/>
  </si>
  <si>
    <t>対象外</t>
    <rPh sb="0" eb="3">
      <t>タイショウガイ</t>
    </rPh>
    <phoneticPr fontId="1"/>
  </si>
  <si>
    <t>車侵入防止用　出入口設置</t>
    <rPh sb="0" eb="1">
      <t>クルマ</t>
    </rPh>
    <rPh sb="1" eb="3">
      <t>シンニュウ</t>
    </rPh>
    <rPh sb="3" eb="5">
      <t>ボウシ</t>
    </rPh>
    <rPh sb="5" eb="6">
      <t>ヨウ</t>
    </rPh>
    <rPh sb="7" eb="10">
      <t>デイリグチ</t>
    </rPh>
    <rPh sb="10" eb="12">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</si>
</sst>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16" x14ac:knownFonts="1">
    <font>
      <sz val="11"/>
      <color theme="1"/>
      <name val="游ゴシック"/>
      <family val="2"/>
      <charset val="128"/>
      <scheme val="minor"/>
    </font>
    <font>
      <sz val="6"/>
      <name val="游ゴシック"/>
      <family val="2"/>
      <charset val="128"/>
      <scheme val="minor"/>
    </font>
    <font>
      <b/>
      <sz val="16"/>
      <color theme="1"/>
      <name val="メイリオ"/>
      <family val="3"/>
      <charset val="128"/>
    </font>
    <font>
      <sz val="11"/>
      <color theme="1"/>
      <name val="Wide Latin"/>
      <family val="1"/>
    </font>
    <font>
      <sz val="11"/>
      <color theme="1"/>
      <name val="Lucida Console"/>
      <family val="3"/>
    </font>
    <font>
      <b/>
      <u/>
      <sz val="12"/>
      <color theme="1"/>
      <name val="メイリオ"/>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b/>
      <sz val="14"/>
      <color theme="1"/>
      <name val="メイリオ"/>
      <family val="3"/>
      <charset val="128"/>
    </font>
    <font>
      <sz val="11"/>
      <color theme="1"/>
      <name val="ＭＳ Ｐゴシック"/>
      <family val="3"/>
      <charset val="128"/>
    </font>
    <font>
      <sz val="11"/>
      <color rgb="FF3F3F76"/>
      <name val="游ゴシック"/>
      <family val="2"/>
      <charset val="128"/>
      <scheme val="minor"/>
    </font>
    <font>
      <b/>
      <sz val="16"/>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8" xfId="0" applyFont="1" applyBorder="1">
      <alignmen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7" fontId="6" fillId="0" borderId="11" xfId="0" applyNumberFormat="1" applyFont="1" applyBorder="1" applyAlignment="1">
      <alignment horizontal="right" vertical="center"/>
    </xf>
    <xf numFmtId="177" fontId="6" fillId="0" borderId="17" xfId="0" applyNumberFormat="1" applyFont="1" applyBorder="1" applyAlignment="1">
      <alignment horizontal="right" vertical="center"/>
    </xf>
    <xf numFmtId="177" fontId="6" fillId="0" borderId="0" xfId="0" applyNumberFormat="1"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177" fontId="6" fillId="0" borderId="19" xfId="0" applyNumberFormat="1" applyFont="1" applyBorder="1" applyAlignment="1">
      <alignment horizontal="right" vertical="center"/>
    </xf>
    <xf numFmtId="0" fontId="6" fillId="0" borderId="9" xfId="0" applyFont="1" applyBorder="1" applyAlignment="1">
      <alignment vertical="center"/>
    </xf>
    <xf numFmtId="0" fontId="6" fillId="0" borderId="6" xfId="0" applyFont="1" applyBorder="1">
      <alignment vertical="center"/>
    </xf>
    <xf numFmtId="49" fontId="6" fillId="0" borderId="6" xfId="0" applyNumberFormat="1" applyFont="1" applyBorder="1" applyAlignment="1">
      <alignment horizontal="center" vertical="center"/>
    </xf>
    <xf numFmtId="177" fontId="6" fillId="0" borderId="13" xfId="0" applyNumberFormat="1" applyFont="1" applyBorder="1" applyAlignment="1">
      <alignment horizontal="right" vertical="center"/>
    </xf>
    <xf numFmtId="177" fontId="6" fillId="0" borderId="20" xfId="0" applyNumberFormat="1" applyFont="1" applyBorder="1" applyAlignment="1">
      <alignment horizontal="right" vertical="center"/>
    </xf>
    <xf numFmtId="177" fontId="6" fillId="0" borderId="10" xfId="0" applyNumberFormat="1" applyFont="1" applyBorder="1" applyAlignment="1">
      <alignment horizontal="right" vertical="center"/>
    </xf>
    <xf numFmtId="177" fontId="6" fillId="0" borderId="15" xfId="0" applyNumberFormat="1" applyFont="1" applyBorder="1" applyAlignment="1">
      <alignment horizontal="right" vertical="center"/>
    </xf>
    <xf numFmtId="0" fontId="6" fillId="0" borderId="9" xfId="0" applyFont="1" applyBorder="1">
      <alignment vertical="center"/>
    </xf>
    <xf numFmtId="177" fontId="6" fillId="0" borderId="6" xfId="0" applyNumberFormat="1" applyFont="1" applyBorder="1" applyAlignment="1">
      <alignment horizontal="right" vertical="center"/>
    </xf>
    <xf numFmtId="0" fontId="0" fillId="0" borderId="0" xfId="0" applyBorder="1">
      <alignment vertical="center"/>
    </xf>
    <xf numFmtId="0" fontId="6" fillId="0" borderId="29" xfId="0" applyFont="1" applyBorder="1" applyAlignment="1">
      <alignment horizontal="center" vertical="center"/>
    </xf>
    <xf numFmtId="177" fontId="6" fillId="0" borderId="29" xfId="0" applyNumberFormat="1" applyFont="1" applyBorder="1" applyAlignment="1">
      <alignment horizontal="right" vertical="center"/>
    </xf>
    <xf numFmtId="177" fontId="6" fillId="0" borderId="28" xfId="0" applyNumberFormat="1" applyFont="1" applyBorder="1" applyAlignment="1">
      <alignment horizontal="right" vertical="center"/>
    </xf>
    <xf numFmtId="0" fontId="0" fillId="0" borderId="8" xfId="0" applyBorder="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7"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5" xfId="0" applyFont="1" applyBorder="1" applyAlignment="1">
      <alignment horizontal="center" vertical="center"/>
    </xf>
    <xf numFmtId="177" fontId="6" fillId="0" borderId="5" xfId="0" applyNumberFormat="1" applyFont="1" applyBorder="1" applyAlignment="1">
      <alignment horizontal="center" vertical="center"/>
    </xf>
    <xf numFmtId="177" fontId="6" fillId="0" borderId="35" xfId="0" applyNumberFormat="1" applyFont="1" applyBorder="1" applyAlignment="1">
      <alignment horizontal="right" vertical="center"/>
    </xf>
    <xf numFmtId="177" fontId="6" fillId="0" borderId="36" xfId="0" applyNumberFormat="1" applyFont="1" applyBorder="1" applyAlignment="1">
      <alignment horizontal="right" vertical="center"/>
    </xf>
    <xf numFmtId="177" fontId="6" fillId="0" borderId="37" xfId="0" applyNumberFormat="1" applyFont="1" applyBorder="1" applyAlignment="1">
      <alignment horizontal="right" vertical="center"/>
    </xf>
    <xf numFmtId="177" fontId="6" fillId="0" borderId="38" xfId="0" applyNumberFormat="1" applyFont="1" applyBorder="1" applyAlignment="1">
      <alignment horizontal="right" vertical="center"/>
    </xf>
    <xf numFmtId="0" fontId="0" fillId="0" borderId="33" xfId="0" applyBorder="1">
      <alignment vertical="center"/>
    </xf>
    <xf numFmtId="177" fontId="6" fillId="0" borderId="6" xfId="0" applyNumberFormat="1" applyFont="1" applyBorder="1" applyAlignment="1">
      <alignment vertical="center"/>
    </xf>
    <xf numFmtId="177" fontId="6" fillId="0" borderId="5" xfId="0" applyNumberFormat="1" applyFont="1" applyBorder="1" applyAlignment="1">
      <alignment vertical="center"/>
    </xf>
    <xf numFmtId="0" fontId="6" fillId="0" borderId="39" xfId="0" applyFont="1" applyBorder="1" applyAlignment="1">
      <alignment horizontal="center" vertical="center"/>
    </xf>
    <xf numFmtId="177" fontId="6" fillId="0" borderId="22" xfId="0" applyNumberFormat="1" applyFont="1" applyBorder="1" applyAlignment="1">
      <alignment horizontal="right"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0" xfId="0" applyProtection="1">
      <alignment vertical="center"/>
      <protection hidden="1"/>
    </xf>
    <xf numFmtId="0" fontId="5" fillId="0" borderId="0" xfId="0" applyFont="1" applyProtection="1">
      <alignment vertical="center"/>
      <protection hidden="1"/>
    </xf>
    <xf numFmtId="0" fontId="6" fillId="0" borderId="0" xfId="0" applyFont="1" applyProtection="1">
      <alignment vertical="center"/>
      <protection hidden="1"/>
    </xf>
    <xf numFmtId="0" fontId="6" fillId="0" borderId="0" xfId="0" applyFont="1" applyBorder="1" applyProtection="1">
      <alignment vertical="center"/>
      <protection hidden="1"/>
    </xf>
    <xf numFmtId="0" fontId="6" fillId="0" borderId="3"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9" xfId="0" applyFont="1" applyBorder="1" applyAlignment="1" applyProtection="1">
      <alignment vertical="center"/>
      <protection hidden="1"/>
    </xf>
    <xf numFmtId="0" fontId="6" fillId="0" borderId="9" xfId="0" applyFont="1" applyBorder="1" applyProtection="1">
      <alignment vertical="center"/>
      <protection hidden="1"/>
    </xf>
    <xf numFmtId="0" fontId="6" fillId="0" borderId="33" xfId="0" applyFont="1" applyBorder="1" applyProtection="1">
      <alignment vertical="center"/>
      <protection hidden="1"/>
    </xf>
    <xf numFmtId="0" fontId="6" fillId="0" borderId="34" xfId="0" applyFont="1" applyBorder="1" applyProtection="1">
      <alignment vertical="center"/>
      <protection hidden="1"/>
    </xf>
    <xf numFmtId="0" fontId="6" fillId="0" borderId="6"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49" fontId="6" fillId="0" borderId="6" xfId="0" applyNumberFormat="1" applyFont="1" applyBorder="1" applyAlignment="1" applyProtection="1">
      <alignment horizontal="center" vertical="center"/>
      <protection hidden="1"/>
    </xf>
    <xf numFmtId="0" fontId="6" fillId="0" borderId="29"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177" fontId="6" fillId="0" borderId="17" xfId="0" applyNumberFormat="1" applyFont="1" applyBorder="1" applyAlignment="1" applyProtection="1">
      <alignment horizontal="right" vertical="center"/>
      <protection hidden="1"/>
    </xf>
    <xf numFmtId="177" fontId="6" fillId="0" borderId="28" xfId="0" applyNumberFormat="1" applyFont="1" applyBorder="1" applyAlignment="1" applyProtection="1">
      <alignment horizontal="right" vertical="center"/>
      <protection hidden="1"/>
    </xf>
    <xf numFmtId="0" fontId="6" fillId="0" borderId="31"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177" fontId="6" fillId="0" borderId="0" xfId="0" applyNumberFormat="1" applyFont="1" applyBorder="1" applyAlignment="1" applyProtection="1">
      <alignment horizontal="right" vertical="center"/>
      <protection hidden="1"/>
    </xf>
    <xf numFmtId="177" fontId="6" fillId="0" borderId="13" xfId="0" applyNumberFormat="1" applyFont="1" applyBorder="1" applyAlignment="1" applyProtection="1">
      <alignment horizontal="right" vertical="center"/>
      <protection hidden="1"/>
    </xf>
    <xf numFmtId="177" fontId="6" fillId="0" borderId="36" xfId="0" applyNumberFormat="1" applyFont="1" applyBorder="1" applyAlignment="1" applyProtection="1">
      <alignment horizontal="right" vertical="center"/>
      <protection hidden="1"/>
    </xf>
    <xf numFmtId="0" fontId="6" fillId="0" borderId="26"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177" fontId="6" fillId="0" borderId="11" xfId="0" applyNumberFormat="1" applyFont="1" applyBorder="1" applyAlignment="1" applyProtection="1">
      <alignment horizontal="right" vertical="center"/>
      <protection hidden="1"/>
    </xf>
    <xf numFmtId="0" fontId="6" fillId="0" borderId="20" xfId="0" applyFont="1" applyBorder="1" applyAlignment="1" applyProtection="1">
      <alignment horizontal="center" vertical="center"/>
      <protection hidden="1"/>
    </xf>
    <xf numFmtId="177" fontId="6" fillId="0" borderId="29" xfId="0" applyNumberFormat="1" applyFont="1" applyBorder="1" applyAlignment="1" applyProtection="1">
      <alignment horizontal="right" vertical="center"/>
      <protection hidden="1"/>
    </xf>
    <xf numFmtId="0" fontId="6" fillId="0" borderId="14"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177" fontId="6" fillId="0" borderId="20" xfId="0" applyNumberFormat="1" applyFont="1" applyBorder="1" applyAlignment="1" applyProtection="1">
      <alignment horizontal="right" vertical="center"/>
      <protection hidden="1"/>
    </xf>
    <xf numFmtId="0" fontId="6" fillId="0" borderId="6" xfId="0" applyFont="1" applyBorder="1" applyProtection="1">
      <alignment vertical="center"/>
      <protection hidden="1"/>
    </xf>
    <xf numFmtId="177" fontId="6" fillId="0" borderId="6" xfId="0" applyNumberFormat="1" applyFont="1" applyBorder="1" applyAlignment="1" applyProtection="1">
      <alignment horizontal="right" vertical="center"/>
      <protection hidden="1"/>
    </xf>
    <xf numFmtId="177" fontId="6" fillId="0" borderId="5" xfId="0" applyNumberFormat="1"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177" fontId="6" fillId="0" borderId="19" xfId="0" applyNumberFormat="1" applyFont="1" applyBorder="1" applyAlignment="1" applyProtection="1">
      <alignment horizontal="right" vertical="center"/>
      <protection hidden="1"/>
    </xf>
    <xf numFmtId="177" fontId="6" fillId="0" borderId="10" xfId="0" applyNumberFormat="1" applyFont="1" applyBorder="1" applyAlignment="1" applyProtection="1">
      <alignment horizontal="right" vertical="center"/>
      <protection hidden="1"/>
    </xf>
    <xf numFmtId="177" fontId="6" fillId="0" borderId="38" xfId="0" applyNumberFormat="1" applyFont="1" applyBorder="1" applyAlignment="1" applyProtection="1">
      <alignment horizontal="right" vertical="center"/>
      <protection hidden="1"/>
    </xf>
    <xf numFmtId="0" fontId="6" fillId="0" borderId="13" xfId="0" applyFont="1" applyBorder="1" applyAlignment="1" applyProtection="1">
      <alignment horizontal="left" vertical="center"/>
      <protection hidden="1"/>
    </xf>
    <xf numFmtId="0" fontId="6" fillId="0" borderId="14" xfId="0" applyFont="1" applyBorder="1" applyAlignment="1" applyProtection="1">
      <alignment horizontal="left" vertical="center"/>
      <protection hidden="1"/>
    </xf>
    <xf numFmtId="177" fontId="6" fillId="0" borderId="15" xfId="0" applyNumberFormat="1" applyFont="1" applyBorder="1" applyAlignment="1" applyProtection="1">
      <alignment horizontal="right" vertical="center"/>
      <protection hidden="1"/>
    </xf>
    <xf numFmtId="177" fontId="6" fillId="0" borderId="37" xfId="0" applyNumberFormat="1" applyFont="1" applyBorder="1" applyAlignment="1" applyProtection="1">
      <alignment horizontal="right" vertical="center"/>
      <protection hidden="1"/>
    </xf>
    <xf numFmtId="177" fontId="6" fillId="0" borderId="35" xfId="0" applyNumberFormat="1" applyFont="1" applyBorder="1" applyAlignment="1" applyProtection="1">
      <alignment horizontal="right" vertical="center"/>
      <protection hidden="1"/>
    </xf>
    <xf numFmtId="0" fontId="0" fillId="0" borderId="0" xfId="0" applyBorder="1" applyProtection="1">
      <alignment vertical="center"/>
      <protection hidden="1"/>
    </xf>
    <xf numFmtId="0" fontId="6" fillId="0" borderId="39" xfId="0" applyFont="1" applyBorder="1" applyAlignment="1" applyProtection="1">
      <alignment horizontal="center" vertical="center"/>
      <protection hidden="1"/>
    </xf>
    <xf numFmtId="0" fontId="6" fillId="0" borderId="24"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177" fontId="6" fillId="0" borderId="22" xfId="0" applyNumberFormat="1" applyFont="1" applyBorder="1" applyAlignment="1" applyProtection="1">
      <alignment horizontal="right" vertical="center"/>
      <protection hidden="1"/>
    </xf>
    <xf numFmtId="0" fontId="6" fillId="0" borderId="16"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6" fillId="0" borderId="8" xfId="0" applyFont="1" applyBorder="1" applyProtection="1">
      <alignment vertical="center"/>
      <protection hidden="1"/>
    </xf>
    <xf numFmtId="177" fontId="6" fillId="0" borderId="6" xfId="0" applyNumberFormat="1" applyFont="1" applyBorder="1" applyAlignment="1" applyProtection="1">
      <alignment vertical="center"/>
      <protection hidden="1"/>
    </xf>
    <xf numFmtId="177" fontId="6" fillId="0" borderId="5" xfId="0" applyNumberFormat="1" applyFont="1" applyBorder="1" applyAlignment="1" applyProtection="1">
      <alignment vertical="center"/>
      <protection hidden="1"/>
    </xf>
    <xf numFmtId="0" fontId="0" fillId="0" borderId="8" xfId="0" applyBorder="1" applyProtection="1">
      <alignment vertical="center"/>
      <protection hidden="1"/>
    </xf>
    <xf numFmtId="0" fontId="0" fillId="0" borderId="33" xfId="0" applyBorder="1" applyProtection="1">
      <alignment vertical="center"/>
      <protection hidden="1"/>
    </xf>
    <xf numFmtId="0" fontId="0" fillId="2" borderId="0" xfId="0" applyFill="1" applyProtection="1">
      <alignment vertical="center"/>
    </xf>
    <xf numFmtId="0" fontId="12" fillId="2" borderId="0" xfId="0" applyFont="1" applyFill="1" applyAlignment="1" applyProtection="1">
      <alignment horizontal="left" vertical="center"/>
    </xf>
    <xf numFmtId="0" fontId="0" fillId="0" borderId="0" xfId="0" applyProtection="1">
      <alignment vertical="center"/>
    </xf>
    <xf numFmtId="0" fontId="14" fillId="2" borderId="42" xfId="0" applyFont="1" applyFill="1" applyBorder="1" applyAlignment="1" applyProtection="1">
      <alignment horizontal="left" vertical="center"/>
    </xf>
    <xf numFmtId="0" fontId="14" fillId="2" borderId="43" xfId="0" applyFont="1" applyFill="1" applyBorder="1" applyAlignment="1" applyProtection="1">
      <alignment horizontal="left" vertical="center"/>
    </xf>
    <xf numFmtId="0" fontId="0" fillId="2" borderId="44" xfId="0" applyFill="1" applyBorder="1" applyAlignment="1" applyProtection="1">
      <alignment horizontal="left" vertical="center"/>
    </xf>
    <xf numFmtId="0" fontId="0" fillId="2" borderId="5" xfId="0" applyFill="1" applyBorder="1" applyAlignment="1" applyProtection="1">
      <alignment horizontal="left" vertical="center"/>
    </xf>
    <xf numFmtId="0" fontId="14" fillId="2" borderId="28"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0" fillId="2" borderId="0" xfId="0" applyFill="1" applyAlignment="1" applyProtection="1">
      <alignment horizontal="left" vertical="center"/>
    </xf>
    <xf numFmtId="0" fontId="0" fillId="2" borderId="29" xfId="0" applyFill="1" applyBorder="1" applyAlignment="1" applyProtection="1">
      <alignment horizontal="left" vertical="center"/>
    </xf>
    <xf numFmtId="0" fontId="14" fillId="2" borderId="29" xfId="0" applyFont="1" applyFill="1" applyBorder="1" applyAlignment="1" applyProtection="1">
      <alignment horizontal="left" vertical="center"/>
    </xf>
    <xf numFmtId="0" fontId="0" fillId="2" borderId="29"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0" fillId="2" borderId="44" xfId="0" applyFill="1" applyBorder="1" applyAlignment="1" applyProtection="1">
      <alignment horizontal="left" vertical="center" wrapText="1"/>
    </xf>
    <xf numFmtId="0" fontId="0" fillId="2" borderId="28" xfId="0" applyFill="1" applyBorder="1" applyAlignment="1" applyProtection="1">
      <alignment horizontal="left" vertical="center" wrapText="1"/>
    </xf>
    <xf numFmtId="0" fontId="15" fillId="2" borderId="5" xfId="0" applyFont="1" applyFill="1" applyBorder="1" applyAlignment="1" applyProtection="1">
      <alignment horizontal="left" vertical="center"/>
    </xf>
    <xf numFmtId="0" fontId="0" fillId="0" borderId="0" xfId="0" applyAlignment="1" applyProtection="1">
      <alignment horizontal="left" vertical="center"/>
    </xf>
    <xf numFmtId="0" fontId="6" fillId="0" borderId="15" xfId="0" applyFont="1" applyBorder="1" applyAlignment="1" applyProtection="1">
      <alignment horizontal="left" vertical="center"/>
      <protection hidden="1"/>
    </xf>
    <xf numFmtId="0" fontId="6" fillId="0" borderId="14" xfId="0" applyFont="1" applyBorder="1" applyAlignment="1" applyProtection="1">
      <alignment horizontal="left" vertical="center"/>
      <protection hidden="1"/>
    </xf>
    <xf numFmtId="0" fontId="6" fillId="0" borderId="6"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3" xfId="0" applyFont="1" applyBorder="1" applyAlignment="1" applyProtection="1">
      <alignment horizontal="left" vertical="center"/>
      <protection hidden="1"/>
    </xf>
    <xf numFmtId="0" fontId="6" fillId="0" borderId="18"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6" fillId="0" borderId="17" xfId="0" applyFont="1" applyBorder="1" applyAlignment="1" applyProtection="1">
      <alignment horizontal="left" vertical="center"/>
      <protection hidden="1"/>
    </xf>
    <xf numFmtId="0" fontId="6" fillId="0" borderId="27" xfId="0" applyFont="1" applyBorder="1" applyAlignment="1" applyProtection="1">
      <alignment horizontal="left" vertical="center"/>
      <protection hidden="1"/>
    </xf>
    <xf numFmtId="0" fontId="6" fillId="0" borderId="10"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24" xfId="0" applyFont="1" applyBorder="1" applyAlignment="1" applyProtection="1">
      <alignment horizontal="left" vertical="center"/>
      <protection hidden="1"/>
    </xf>
    <xf numFmtId="0" fontId="6" fillId="0" borderId="1" xfId="0" applyFont="1" applyBorder="1" applyAlignment="1" applyProtection="1">
      <alignment horizontal="right" vertical="center"/>
      <protection hidden="1"/>
    </xf>
    <xf numFmtId="0" fontId="6" fillId="0" borderId="0" xfId="0" applyFont="1" applyBorder="1" applyAlignment="1" applyProtection="1">
      <alignment horizontal="right" vertical="center"/>
      <protection hidden="1"/>
    </xf>
    <xf numFmtId="177" fontId="6" fillId="0" borderId="3" xfId="0" applyNumberFormat="1" applyFont="1" applyBorder="1" applyAlignment="1" applyProtection="1">
      <alignment horizontal="left" vertical="center"/>
      <protection hidden="1"/>
    </xf>
    <xf numFmtId="0" fontId="6" fillId="0" borderId="3" xfId="0" applyFont="1" applyBorder="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6" fillId="0" borderId="4" xfId="0" applyFont="1" applyBorder="1" applyAlignment="1" applyProtection="1">
      <alignment horizontal="right" vertical="center"/>
      <protection hidden="1"/>
    </xf>
    <xf numFmtId="0" fontId="6" fillId="0" borderId="6" xfId="0" applyFont="1" applyBorder="1" applyAlignment="1" applyProtection="1">
      <alignment horizontal="right" vertical="center"/>
      <protection hidden="1"/>
    </xf>
    <xf numFmtId="177" fontId="6" fillId="0" borderId="6" xfId="0" applyNumberFormat="1" applyFont="1" applyBorder="1" applyAlignment="1" applyProtection="1">
      <alignment horizontal="center" vertical="center"/>
      <protection hidden="1"/>
    </xf>
    <xf numFmtId="177" fontId="6" fillId="0" borderId="7" xfId="0" applyNumberFormat="1" applyFont="1" applyBorder="1" applyAlignment="1" applyProtection="1">
      <alignment horizontal="center" vertical="center"/>
      <protection hidden="1"/>
    </xf>
    <xf numFmtId="177" fontId="6" fillId="0" borderId="3" xfId="0" applyNumberFormat="1" applyFont="1" applyBorder="1" applyAlignment="1" applyProtection="1">
      <alignment horizontal="center" vertical="center"/>
      <protection hidden="1"/>
    </xf>
    <xf numFmtId="0" fontId="6" fillId="0" borderId="9" xfId="0" applyFont="1" applyBorder="1" applyAlignment="1" applyProtection="1">
      <alignment horizontal="right"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7" fillId="0" borderId="0" xfId="0" applyFont="1" applyAlignment="1" applyProtection="1">
      <alignment horizontal="left" vertical="center"/>
      <protection hidden="1"/>
    </xf>
    <xf numFmtId="176" fontId="8" fillId="0" borderId="0" xfId="0" applyNumberFormat="1" applyFont="1" applyAlignment="1" applyProtection="1">
      <alignment horizontal="right" vertical="center" indent="1"/>
      <protection hidden="1"/>
    </xf>
    <xf numFmtId="176" fontId="4" fillId="0" borderId="0" xfId="0" applyNumberFormat="1" applyFont="1" applyAlignment="1" applyProtection="1">
      <alignment horizontal="right" vertical="center"/>
      <protection hidden="1"/>
    </xf>
    <xf numFmtId="0" fontId="6" fillId="0" borderId="0" xfId="0" applyFont="1" applyBorder="1" applyAlignment="1" applyProtection="1">
      <alignment horizontal="right" vertical="center" wrapText="1"/>
      <protection hidden="1"/>
    </xf>
    <xf numFmtId="0" fontId="6" fillId="0" borderId="2" xfId="0" applyFont="1" applyBorder="1" applyAlignment="1" applyProtection="1">
      <alignment horizontal="right" vertical="center" wrapText="1"/>
      <protection hidden="1"/>
    </xf>
    <xf numFmtId="0" fontId="6" fillId="0" borderId="13"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177" fontId="9" fillId="0" borderId="3" xfId="0" applyNumberFormat="1" applyFont="1" applyBorder="1" applyAlignment="1" applyProtection="1">
      <alignment horizontal="center" vertical="center"/>
      <protection hidden="1"/>
    </xf>
    <xf numFmtId="0" fontId="6" fillId="0" borderId="6" xfId="0" applyFont="1" applyBorder="1" applyAlignment="1">
      <alignment horizontal="right" vertical="center"/>
    </xf>
    <xf numFmtId="0" fontId="6" fillId="0" borderId="3" xfId="0" applyFont="1" applyBorder="1" applyAlignment="1">
      <alignment horizontal="right" vertical="center"/>
    </xf>
    <xf numFmtId="177" fontId="6" fillId="0" borderId="6" xfId="0" applyNumberFormat="1" applyFont="1" applyBorder="1" applyAlignment="1">
      <alignment horizontal="center" vertical="center"/>
    </xf>
    <xf numFmtId="177" fontId="6" fillId="0" borderId="7" xfId="0" applyNumberFormat="1" applyFont="1" applyBorder="1" applyAlignment="1">
      <alignment horizontal="center" vertical="center"/>
    </xf>
    <xf numFmtId="0" fontId="6" fillId="0" borderId="4" xfId="0" applyFont="1" applyBorder="1" applyAlignment="1">
      <alignment horizontal="right" vertical="center"/>
    </xf>
    <xf numFmtId="0" fontId="6" fillId="0" borderId="7" xfId="0" applyFont="1" applyBorder="1" applyAlignment="1">
      <alignment horizontal="right" vertical="center"/>
    </xf>
    <xf numFmtId="177" fontId="6" fillId="0" borderId="3" xfId="0" applyNumberFormat="1" applyFont="1" applyBorder="1" applyAlignment="1">
      <alignment horizontal="center"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right" vertical="center"/>
    </xf>
    <xf numFmtId="177" fontId="6" fillId="0" borderId="3" xfId="0" applyNumberFormat="1" applyFont="1" applyBorder="1" applyAlignment="1">
      <alignment horizontal="left" vertical="center"/>
    </xf>
    <xf numFmtId="0" fontId="6" fillId="0" borderId="17" xfId="0" applyFont="1" applyBorder="1" applyAlignment="1">
      <alignment horizontal="left" vertical="center"/>
    </xf>
    <xf numFmtId="0" fontId="6" fillId="0" borderId="27"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6" fillId="0" borderId="1" xfId="0" applyFont="1" applyBorder="1" applyAlignment="1">
      <alignment horizontal="right" vertical="center"/>
    </xf>
    <xf numFmtId="0" fontId="6" fillId="0" borderId="0" xfId="0" applyFont="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left" vertical="center"/>
    </xf>
    <xf numFmtId="176" fontId="8" fillId="0" borderId="0" xfId="0" applyNumberFormat="1" applyFont="1" applyAlignment="1">
      <alignment horizontal="right" vertical="center" indent="1"/>
    </xf>
    <xf numFmtId="0" fontId="6" fillId="0" borderId="0" xfId="0" applyFont="1" applyBorder="1" applyAlignment="1">
      <alignment horizontal="right" vertical="center" wrapText="1"/>
    </xf>
    <xf numFmtId="0" fontId="6" fillId="0" borderId="2" xfId="0" applyFont="1" applyBorder="1" applyAlignment="1">
      <alignment horizontal="right" vertical="center" wrapText="1"/>
    </xf>
    <xf numFmtId="177" fontId="9" fillId="0" borderId="3" xfId="0" applyNumberFormat="1" applyFont="1" applyBorder="1" applyAlignment="1">
      <alignment horizontal="center" vertical="center"/>
    </xf>
    <xf numFmtId="0" fontId="13" fillId="2" borderId="40" xfId="0" applyFont="1" applyFill="1" applyBorder="1" applyAlignment="1" applyProtection="1">
      <alignment horizontal="left" vertical="center"/>
    </xf>
    <xf numFmtId="0" fontId="0" fillId="2" borderId="41" xfId="0" applyFill="1" applyBorder="1" applyAlignment="1" applyProtection="1">
      <alignment horizontal="left" vertical="center"/>
    </xf>
    <xf numFmtId="0" fontId="15" fillId="2" borderId="28" xfId="0" applyFont="1" applyFill="1" applyBorder="1" applyAlignment="1" applyProtection="1">
      <alignment horizontal="left" vertical="center" wrapText="1"/>
    </xf>
    <xf numFmtId="0" fontId="0" fillId="2" borderId="44" xfId="0" applyFill="1" applyBorder="1" applyAlignment="1" applyProtection="1">
      <alignment horizontal="left" vertical="center" wrapText="1"/>
    </xf>
    <xf numFmtId="0" fontId="0" fillId="2" borderId="28" xfId="0" applyFill="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1066800</xdr:colOff>
      <xdr:row>0</xdr:row>
      <xdr:rowOff>144780</xdr:rowOff>
    </xdr:from>
    <xdr:ext cx="720000" cy="3960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4145" y="144780"/>
          <a:ext cx="720000" cy="39600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a:solidFill>
                <a:srgbClr val="FF0000"/>
              </a:solidFill>
              <a:latin typeface="メイリオ" panose="020B0604030504040204" pitchFamily="50" charset="-128"/>
              <a:ea typeface="メイリオ" panose="020B0604030504040204" pitchFamily="50" charset="-128"/>
            </a:rPr>
            <a:t>参考</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view="pageBreakPreview" topLeftCell="A33" zoomScaleNormal="100" zoomScaleSheetLayoutView="100" workbookViewId="0">
      <selection activeCell="I48" sqref="I48:J48"/>
    </sheetView>
  </sheetViews>
  <sheetFormatPr defaultColWidth="9" defaultRowHeight="18" x14ac:dyDescent="0.55000000000000004"/>
  <cols>
    <col min="1" max="1" width="6.5" style="56" customWidth="1"/>
    <col min="2" max="4" width="9" style="56"/>
    <col min="5" max="5" width="17.75" style="56" customWidth="1"/>
    <col min="6" max="6" width="5.25" style="56" customWidth="1"/>
    <col min="7" max="7" width="5.75" style="56" customWidth="1"/>
    <col min="8" max="8" width="10.75" style="56" customWidth="1"/>
    <col min="9" max="9" width="14.33203125" style="56" bestFit="1" customWidth="1"/>
    <col min="10" max="10" width="11.25" style="56" customWidth="1"/>
    <col min="11" max="16384" width="9" style="56"/>
  </cols>
  <sheetData>
    <row r="1" spans="1:10" x14ac:dyDescent="0.55000000000000004">
      <c r="A1" s="161" t="s">
        <v>2</v>
      </c>
      <c r="B1" s="161"/>
      <c r="C1" s="161"/>
      <c r="D1" s="161"/>
      <c r="E1" s="161"/>
      <c r="F1" s="161"/>
      <c r="G1" s="161"/>
      <c r="H1" s="161"/>
      <c r="I1" s="161"/>
      <c r="J1" s="161"/>
    </row>
    <row r="2" spans="1:10" ht="20.149999999999999" customHeight="1" x14ac:dyDescent="0.55000000000000004">
      <c r="A2" s="160" t="s">
        <v>53</v>
      </c>
      <c r="B2" s="160"/>
      <c r="C2" s="160"/>
      <c r="D2" s="160"/>
      <c r="E2" s="160"/>
      <c r="F2" s="160"/>
      <c r="G2" s="160"/>
      <c r="H2" s="160"/>
      <c r="I2" s="160"/>
      <c r="J2" s="160"/>
    </row>
    <row r="3" spans="1:10" ht="20.149999999999999" customHeight="1" x14ac:dyDescent="0.55000000000000004">
      <c r="A3" s="160"/>
      <c r="B3" s="160"/>
      <c r="C3" s="160"/>
      <c r="D3" s="160"/>
      <c r="E3" s="160"/>
      <c r="F3" s="160"/>
      <c r="G3" s="160"/>
      <c r="H3" s="160"/>
      <c r="I3" s="160"/>
      <c r="J3" s="160"/>
    </row>
    <row r="4" spans="1:10" ht="22.15" customHeight="1" x14ac:dyDescent="0.55000000000000004">
      <c r="A4" s="165">
        <v>44348</v>
      </c>
      <c r="B4" s="165"/>
      <c r="C4" s="165"/>
      <c r="D4" s="165"/>
      <c r="E4" s="165"/>
      <c r="F4" s="165"/>
      <c r="G4" s="165"/>
      <c r="H4" s="165"/>
      <c r="I4" s="165"/>
      <c r="J4" s="165"/>
    </row>
    <row r="5" spans="1:10" x14ac:dyDescent="0.55000000000000004">
      <c r="A5" s="162" t="s">
        <v>0</v>
      </c>
      <c r="B5" s="162"/>
      <c r="C5" s="162"/>
      <c r="D5" s="162"/>
      <c r="E5" s="162"/>
      <c r="F5" s="162"/>
      <c r="G5" s="162"/>
      <c r="H5" s="162"/>
      <c r="I5" s="162"/>
      <c r="J5" s="162"/>
    </row>
    <row r="6" spans="1:10" ht="19" x14ac:dyDescent="0.55000000000000004">
      <c r="A6" s="57" t="s">
        <v>1</v>
      </c>
      <c r="B6" s="58"/>
      <c r="C6" s="58"/>
      <c r="D6" s="58"/>
      <c r="E6" s="58"/>
      <c r="F6" s="58"/>
      <c r="G6" s="58"/>
      <c r="H6" s="58"/>
      <c r="I6" s="58"/>
      <c r="J6" s="58"/>
    </row>
    <row r="7" spans="1:10" ht="19" x14ac:dyDescent="0.55000000000000004">
      <c r="A7" s="163" t="s">
        <v>59</v>
      </c>
      <c r="B7" s="163"/>
      <c r="C7" s="163"/>
      <c r="D7" s="163"/>
      <c r="E7" s="163"/>
      <c r="F7" s="163"/>
      <c r="G7" s="163"/>
      <c r="H7" s="163"/>
      <c r="I7" s="163"/>
      <c r="J7" s="163"/>
    </row>
    <row r="8" spans="1:10" ht="19" x14ac:dyDescent="0.55000000000000004">
      <c r="A8" s="163" t="s">
        <v>60</v>
      </c>
      <c r="B8" s="163"/>
      <c r="C8" s="163"/>
      <c r="D8" s="163"/>
      <c r="E8" s="163"/>
      <c r="F8" s="163"/>
      <c r="G8" s="163"/>
      <c r="H8" s="163"/>
      <c r="I8" s="163"/>
      <c r="J8" s="163"/>
    </row>
    <row r="9" spans="1:10" x14ac:dyDescent="0.55000000000000004">
      <c r="A9" s="58"/>
      <c r="B9" s="58"/>
      <c r="C9" s="58"/>
      <c r="D9" s="58"/>
      <c r="E9" s="58"/>
      <c r="F9" s="58"/>
      <c r="G9" s="58"/>
      <c r="I9" s="164"/>
      <c r="J9" s="164"/>
    </row>
    <row r="10" spans="1:10" ht="18" customHeight="1" x14ac:dyDescent="0.55000000000000004">
      <c r="A10" s="58" t="s">
        <v>3</v>
      </c>
      <c r="B10" s="58"/>
      <c r="C10" s="58"/>
      <c r="D10" s="58"/>
      <c r="E10" s="58"/>
      <c r="F10" s="58"/>
      <c r="G10" s="58"/>
      <c r="I10" s="166" t="s">
        <v>61</v>
      </c>
      <c r="J10" s="166"/>
    </row>
    <row r="11" spans="1:10" ht="18" customHeight="1" x14ac:dyDescent="0.55000000000000004">
      <c r="A11" s="58"/>
      <c r="B11" s="58"/>
      <c r="C11" s="58"/>
      <c r="D11" s="58"/>
      <c r="E11" s="58"/>
      <c r="F11" s="58"/>
      <c r="G11" s="58"/>
      <c r="I11" s="166"/>
      <c r="J11" s="166"/>
    </row>
    <row r="12" spans="1:10" ht="18" customHeight="1" x14ac:dyDescent="0.55000000000000004">
      <c r="A12" s="58"/>
      <c r="B12" s="58"/>
      <c r="C12" s="58"/>
      <c r="D12" s="58"/>
      <c r="E12" s="58"/>
      <c r="F12" s="58"/>
      <c r="G12" s="58"/>
      <c r="I12" s="166"/>
      <c r="J12" s="166"/>
    </row>
    <row r="13" spans="1:10" x14ac:dyDescent="0.55000000000000004">
      <c r="A13" s="59"/>
      <c r="B13" s="59"/>
      <c r="C13" s="58"/>
      <c r="D13" s="58"/>
      <c r="E13" s="58"/>
      <c r="F13" s="58"/>
      <c r="G13" s="58"/>
      <c r="I13" s="167"/>
      <c r="J13" s="167"/>
    </row>
    <row r="14" spans="1:10" ht="22.5" x14ac:dyDescent="0.55000000000000004">
      <c r="A14" s="138" t="s">
        <v>4</v>
      </c>
      <c r="B14" s="139"/>
      <c r="C14" s="139"/>
      <c r="D14" s="170">
        <f>I48+I49</f>
        <v>1223739</v>
      </c>
      <c r="E14" s="170"/>
      <c r="F14" s="60" t="s">
        <v>49</v>
      </c>
      <c r="G14" s="60"/>
      <c r="H14" s="60"/>
      <c r="I14" s="61"/>
      <c r="J14" s="62"/>
    </row>
    <row r="15" spans="1:10" x14ac:dyDescent="0.55000000000000004">
      <c r="A15" s="149" t="s">
        <v>79</v>
      </c>
      <c r="B15" s="150"/>
      <c r="C15" s="61" t="s">
        <v>50</v>
      </c>
      <c r="D15" s="61"/>
      <c r="E15" s="63"/>
      <c r="F15" s="59"/>
      <c r="G15" s="59"/>
      <c r="H15" s="59"/>
      <c r="I15" s="64"/>
      <c r="J15" s="65"/>
    </row>
    <row r="16" spans="1:10" x14ac:dyDescent="0.55000000000000004">
      <c r="A16" s="149" t="s">
        <v>80</v>
      </c>
      <c r="B16" s="150"/>
      <c r="C16" s="61" t="s">
        <v>50</v>
      </c>
      <c r="D16" s="61"/>
      <c r="E16" s="61"/>
      <c r="F16" s="59"/>
      <c r="G16" s="59"/>
      <c r="H16" s="59"/>
      <c r="I16" s="59"/>
      <c r="J16" s="66"/>
    </row>
    <row r="17" spans="1:10" x14ac:dyDescent="0.55000000000000004">
      <c r="A17" s="138" t="s">
        <v>95</v>
      </c>
      <c r="B17" s="139"/>
      <c r="C17" s="139"/>
      <c r="D17" s="139"/>
      <c r="E17" s="139"/>
      <c r="F17" s="139"/>
      <c r="G17" s="139"/>
      <c r="H17" s="139"/>
      <c r="I17" s="139"/>
      <c r="J17" s="140"/>
    </row>
    <row r="18" spans="1:10" x14ac:dyDescent="0.55000000000000004">
      <c r="A18" s="67"/>
      <c r="B18" s="139" t="s">
        <v>11</v>
      </c>
      <c r="C18" s="139"/>
      <c r="D18" s="139" t="s">
        <v>10</v>
      </c>
      <c r="E18" s="139"/>
      <c r="F18" s="68" t="s">
        <v>9</v>
      </c>
      <c r="G18" s="68" t="s">
        <v>8</v>
      </c>
      <c r="H18" s="68" t="s">
        <v>7</v>
      </c>
      <c r="I18" s="68" t="s">
        <v>6</v>
      </c>
      <c r="J18" s="69" t="s">
        <v>58</v>
      </c>
    </row>
    <row r="19" spans="1:10" x14ac:dyDescent="0.55000000000000004">
      <c r="A19" s="70" t="s">
        <v>5</v>
      </c>
      <c r="B19" s="147" t="s">
        <v>12</v>
      </c>
      <c r="C19" s="147"/>
      <c r="D19" s="147"/>
      <c r="E19" s="147"/>
      <c r="F19" s="147"/>
      <c r="G19" s="147"/>
      <c r="H19" s="147"/>
      <c r="I19" s="147"/>
      <c r="J19" s="71"/>
    </row>
    <row r="20" spans="1:10" x14ac:dyDescent="0.55000000000000004">
      <c r="A20" s="72" t="s">
        <v>17</v>
      </c>
      <c r="B20" s="144" t="s">
        <v>83</v>
      </c>
      <c r="C20" s="145"/>
      <c r="D20" s="144" t="s">
        <v>29</v>
      </c>
      <c r="E20" s="146"/>
      <c r="F20" s="73">
        <v>1</v>
      </c>
      <c r="G20" s="74" t="s">
        <v>13</v>
      </c>
      <c r="H20" s="75">
        <v>200000</v>
      </c>
      <c r="I20" s="75">
        <f t="shared" ref="I20:I43" si="0">F20*H20</f>
        <v>200000</v>
      </c>
      <c r="J20" s="76"/>
    </row>
    <row r="21" spans="1:10" x14ac:dyDescent="0.55000000000000004">
      <c r="A21" s="77" t="s">
        <v>18</v>
      </c>
      <c r="B21" s="141" t="s">
        <v>56</v>
      </c>
      <c r="C21" s="137"/>
      <c r="D21" s="141" t="s">
        <v>57</v>
      </c>
      <c r="E21" s="136"/>
      <c r="F21" s="78">
        <v>1</v>
      </c>
      <c r="G21" s="79" t="s">
        <v>14</v>
      </c>
      <c r="H21" s="80">
        <v>50000</v>
      </c>
      <c r="I21" s="81">
        <f t="shared" si="0"/>
        <v>50000</v>
      </c>
      <c r="J21" s="82"/>
    </row>
    <row r="22" spans="1:10" x14ac:dyDescent="0.55000000000000004">
      <c r="A22" s="83" t="s">
        <v>19</v>
      </c>
      <c r="B22" s="141" t="s">
        <v>15</v>
      </c>
      <c r="C22" s="136"/>
      <c r="D22" s="141"/>
      <c r="E22" s="137"/>
      <c r="F22" s="84">
        <v>2</v>
      </c>
      <c r="G22" s="84" t="s">
        <v>16</v>
      </c>
      <c r="H22" s="85">
        <v>25000</v>
      </c>
      <c r="I22" s="80">
        <f t="shared" si="0"/>
        <v>50000</v>
      </c>
      <c r="J22" s="82"/>
    </row>
    <row r="23" spans="1:10" x14ac:dyDescent="0.55000000000000004">
      <c r="A23" s="83" t="s">
        <v>20</v>
      </c>
      <c r="B23" s="141" t="s">
        <v>62</v>
      </c>
      <c r="C23" s="137"/>
      <c r="D23" s="136" t="s">
        <v>63</v>
      </c>
      <c r="E23" s="136"/>
      <c r="F23" s="79">
        <v>2</v>
      </c>
      <c r="G23" s="86" t="s">
        <v>16</v>
      </c>
      <c r="H23" s="85">
        <v>25000</v>
      </c>
      <c r="I23" s="81">
        <f t="shared" si="0"/>
        <v>50000</v>
      </c>
      <c r="J23" s="87" t="s">
        <v>86</v>
      </c>
    </row>
    <row r="24" spans="1:10" x14ac:dyDescent="0.55000000000000004">
      <c r="A24" s="77" t="s">
        <v>21</v>
      </c>
      <c r="B24" s="142" t="s">
        <v>54</v>
      </c>
      <c r="C24" s="143"/>
      <c r="D24" s="148" t="s">
        <v>55</v>
      </c>
      <c r="E24" s="143"/>
      <c r="F24" s="79">
        <v>1</v>
      </c>
      <c r="G24" s="88" t="s">
        <v>28</v>
      </c>
      <c r="H24" s="85">
        <v>5000</v>
      </c>
      <c r="I24" s="81">
        <f t="shared" si="0"/>
        <v>5000</v>
      </c>
      <c r="J24" s="82"/>
    </row>
    <row r="25" spans="1:10" x14ac:dyDescent="0.55000000000000004">
      <c r="A25" s="89" t="s">
        <v>22</v>
      </c>
      <c r="B25" s="142" t="s">
        <v>23</v>
      </c>
      <c r="C25" s="143"/>
      <c r="D25" s="148" t="s">
        <v>30</v>
      </c>
      <c r="E25" s="143"/>
      <c r="F25" s="79">
        <v>1</v>
      </c>
      <c r="G25" s="90" t="s">
        <v>31</v>
      </c>
      <c r="H25" s="85">
        <v>75000</v>
      </c>
      <c r="I25" s="81">
        <f t="shared" si="0"/>
        <v>75000</v>
      </c>
      <c r="J25" s="82"/>
    </row>
    <row r="26" spans="1:10" x14ac:dyDescent="0.55000000000000004">
      <c r="A26" s="89" t="s">
        <v>26</v>
      </c>
      <c r="B26" s="142" t="s">
        <v>24</v>
      </c>
      <c r="C26" s="143"/>
      <c r="D26" s="148" t="s">
        <v>32</v>
      </c>
      <c r="E26" s="143"/>
      <c r="F26" s="79">
        <v>1</v>
      </c>
      <c r="G26" s="91" t="s">
        <v>31</v>
      </c>
      <c r="H26" s="85">
        <v>850</v>
      </c>
      <c r="I26" s="81">
        <f t="shared" si="0"/>
        <v>850</v>
      </c>
      <c r="J26" s="82"/>
    </row>
    <row r="27" spans="1:10" x14ac:dyDescent="0.55000000000000004">
      <c r="A27" s="77" t="s">
        <v>27</v>
      </c>
      <c r="B27" s="142" t="s">
        <v>65</v>
      </c>
      <c r="C27" s="143"/>
      <c r="D27" s="148" t="s">
        <v>66</v>
      </c>
      <c r="E27" s="143"/>
      <c r="F27" s="92">
        <v>1</v>
      </c>
      <c r="G27" s="88" t="s">
        <v>31</v>
      </c>
      <c r="H27" s="85">
        <v>33280</v>
      </c>
      <c r="I27" s="93">
        <f t="shared" ref="I27:I28" si="1">F27*H27</f>
        <v>33280</v>
      </c>
      <c r="J27" s="82"/>
    </row>
    <row r="28" spans="1:10" x14ac:dyDescent="0.55000000000000004">
      <c r="A28" s="89" t="s">
        <v>64</v>
      </c>
      <c r="B28" s="142" t="s">
        <v>70</v>
      </c>
      <c r="C28" s="143"/>
      <c r="D28" s="148"/>
      <c r="E28" s="143"/>
      <c r="F28" s="92">
        <v>1</v>
      </c>
      <c r="G28" s="88" t="s">
        <v>31</v>
      </c>
      <c r="H28" s="85">
        <v>780</v>
      </c>
      <c r="I28" s="93">
        <f t="shared" si="1"/>
        <v>780</v>
      </c>
      <c r="J28" s="82" t="s">
        <v>86</v>
      </c>
    </row>
    <row r="29" spans="1:10" x14ac:dyDescent="0.55000000000000004">
      <c r="A29" s="77" t="s">
        <v>69</v>
      </c>
      <c r="B29" s="142" t="s">
        <v>25</v>
      </c>
      <c r="C29" s="143"/>
      <c r="D29" s="148"/>
      <c r="E29" s="143"/>
      <c r="F29" s="92">
        <v>6</v>
      </c>
      <c r="G29" s="88" t="s">
        <v>16</v>
      </c>
      <c r="H29" s="85">
        <v>25000</v>
      </c>
      <c r="I29" s="93">
        <f t="shared" si="0"/>
        <v>150000</v>
      </c>
      <c r="J29" s="82"/>
    </row>
    <row r="30" spans="1:10" x14ac:dyDescent="0.55000000000000004">
      <c r="A30" s="94"/>
      <c r="B30" s="152" t="s">
        <v>67</v>
      </c>
      <c r="C30" s="152"/>
      <c r="D30" s="152"/>
      <c r="E30" s="152"/>
      <c r="F30" s="152"/>
      <c r="G30" s="152"/>
      <c r="H30" s="153"/>
      <c r="I30" s="95">
        <f>SUM(I20:I29)</f>
        <v>614910</v>
      </c>
      <c r="J30" s="76"/>
    </row>
    <row r="31" spans="1:10" x14ac:dyDescent="0.55000000000000004">
      <c r="A31" s="70" t="s">
        <v>33</v>
      </c>
      <c r="B31" s="151" t="s">
        <v>34</v>
      </c>
      <c r="C31" s="151"/>
      <c r="D31" s="151"/>
      <c r="E31" s="151"/>
      <c r="F31" s="151"/>
      <c r="G31" s="151"/>
      <c r="H31" s="151"/>
      <c r="I31" s="151"/>
      <c r="J31" s="96"/>
    </row>
    <row r="32" spans="1:10" x14ac:dyDescent="0.55000000000000004">
      <c r="A32" s="97" t="s">
        <v>38</v>
      </c>
      <c r="B32" s="144" t="s">
        <v>35</v>
      </c>
      <c r="C32" s="145"/>
      <c r="D32" s="144" t="s">
        <v>37</v>
      </c>
      <c r="E32" s="145"/>
      <c r="F32" s="74">
        <v>1</v>
      </c>
      <c r="G32" s="74" t="s">
        <v>14</v>
      </c>
      <c r="H32" s="98">
        <v>20000</v>
      </c>
      <c r="I32" s="99">
        <f t="shared" si="0"/>
        <v>20000</v>
      </c>
      <c r="J32" s="100"/>
    </row>
    <row r="33" spans="1:11" x14ac:dyDescent="0.55000000000000004">
      <c r="A33" s="83" t="s">
        <v>39</v>
      </c>
      <c r="B33" s="101" t="s">
        <v>68</v>
      </c>
      <c r="C33" s="102"/>
      <c r="D33" s="141" t="s">
        <v>73</v>
      </c>
      <c r="E33" s="137"/>
      <c r="F33" s="79">
        <v>1</v>
      </c>
      <c r="G33" s="79" t="s">
        <v>31</v>
      </c>
      <c r="H33" s="85">
        <v>780</v>
      </c>
      <c r="I33" s="103">
        <f t="shared" ref="I33:I34" si="2">F33*H33</f>
        <v>780</v>
      </c>
      <c r="J33" s="104"/>
    </row>
    <row r="34" spans="1:11" x14ac:dyDescent="0.55000000000000004">
      <c r="A34" s="83" t="s">
        <v>40</v>
      </c>
      <c r="B34" s="141" t="s">
        <v>71</v>
      </c>
      <c r="C34" s="137"/>
      <c r="D34" s="141" t="s">
        <v>234</v>
      </c>
      <c r="E34" s="137"/>
      <c r="F34" s="79">
        <v>2</v>
      </c>
      <c r="G34" s="79" t="s">
        <v>72</v>
      </c>
      <c r="H34" s="85">
        <v>10000</v>
      </c>
      <c r="I34" s="103">
        <f t="shared" si="2"/>
        <v>20000</v>
      </c>
      <c r="J34" s="87" t="s">
        <v>233</v>
      </c>
    </row>
    <row r="35" spans="1:11" x14ac:dyDescent="0.55000000000000004">
      <c r="A35" s="83" t="s">
        <v>41</v>
      </c>
      <c r="B35" s="141" t="s">
        <v>82</v>
      </c>
      <c r="C35" s="137"/>
      <c r="D35" s="141"/>
      <c r="E35" s="137"/>
      <c r="F35" s="79">
        <v>1</v>
      </c>
      <c r="G35" s="79" t="s">
        <v>28</v>
      </c>
      <c r="H35" s="85">
        <v>40000</v>
      </c>
      <c r="I35" s="103">
        <f t="shared" si="0"/>
        <v>40000</v>
      </c>
      <c r="J35" s="105"/>
      <c r="K35" s="106"/>
    </row>
    <row r="36" spans="1:11" x14ac:dyDescent="0.55000000000000004">
      <c r="A36" s="83" t="s">
        <v>81</v>
      </c>
      <c r="B36" s="141" t="s">
        <v>36</v>
      </c>
      <c r="C36" s="137"/>
      <c r="D36" s="141" t="s">
        <v>232</v>
      </c>
      <c r="E36" s="137"/>
      <c r="F36" s="79">
        <v>5</v>
      </c>
      <c r="G36" s="79" t="s">
        <v>16</v>
      </c>
      <c r="H36" s="85">
        <v>25000</v>
      </c>
      <c r="I36" s="103">
        <f t="shared" ref="I36" si="3">F36*H36</f>
        <v>125000</v>
      </c>
      <c r="J36" s="105" t="s">
        <v>87</v>
      </c>
      <c r="K36" s="106"/>
    </row>
    <row r="37" spans="1:11" x14ac:dyDescent="0.55000000000000004">
      <c r="A37" s="94"/>
      <c r="B37" s="152" t="s">
        <v>74</v>
      </c>
      <c r="C37" s="152"/>
      <c r="D37" s="152"/>
      <c r="E37" s="152"/>
      <c r="F37" s="152"/>
      <c r="G37" s="152"/>
      <c r="H37" s="153"/>
      <c r="I37" s="95">
        <f>SUM(I32:I36)</f>
        <v>205780</v>
      </c>
      <c r="J37" s="76"/>
    </row>
    <row r="38" spans="1:11" x14ac:dyDescent="0.55000000000000004">
      <c r="A38" s="70" t="s">
        <v>43</v>
      </c>
      <c r="B38" s="151" t="s">
        <v>42</v>
      </c>
      <c r="C38" s="151"/>
      <c r="D38" s="151"/>
      <c r="E38" s="151"/>
      <c r="F38" s="151"/>
      <c r="G38" s="151"/>
      <c r="H38" s="151"/>
      <c r="I38" s="151"/>
      <c r="J38" s="96"/>
    </row>
    <row r="39" spans="1:11" x14ac:dyDescent="0.55000000000000004">
      <c r="A39" s="97" t="s">
        <v>51</v>
      </c>
      <c r="B39" s="144" t="s">
        <v>91</v>
      </c>
      <c r="C39" s="145"/>
      <c r="D39" s="144"/>
      <c r="E39" s="145"/>
      <c r="F39" s="74">
        <v>1</v>
      </c>
      <c r="G39" s="74" t="s">
        <v>47</v>
      </c>
      <c r="H39" s="98">
        <v>5000</v>
      </c>
      <c r="I39" s="99">
        <f t="shared" si="0"/>
        <v>5000</v>
      </c>
      <c r="J39" s="76" t="s">
        <v>89</v>
      </c>
    </row>
    <row r="40" spans="1:11" x14ac:dyDescent="0.55000000000000004">
      <c r="A40" s="107" t="s">
        <v>88</v>
      </c>
      <c r="B40" s="108" t="s">
        <v>92</v>
      </c>
      <c r="C40" s="109"/>
      <c r="D40" s="168"/>
      <c r="E40" s="169"/>
      <c r="F40" s="92">
        <v>1</v>
      </c>
      <c r="G40" s="92" t="s">
        <v>31</v>
      </c>
      <c r="H40" s="110">
        <v>1800</v>
      </c>
      <c r="I40" s="103">
        <f t="shared" si="0"/>
        <v>1800</v>
      </c>
      <c r="J40" s="82" t="s">
        <v>90</v>
      </c>
    </row>
    <row r="41" spans="1:11" x14ac:dyDescent="0.55000000000000004">
      <c r="A41" s="83" t="s">
        <v>52</v>
      </c>
      <c r="B41" s="136" t="s">
        <v>44</v>
      </c>
      <c r="C41" s="137"/>
      <c r="D41" s="141"/>
      <c r="E41" s="137"/>
      <c r="F41" s="79">
        <v>3</v>
      </c>
      <c r="G41" s="79" t="s">
        <v>16</v>
      </c>
      <c r="H41" s="85">
        <v>30000</v>
      </c>
      <c r="I41" s="103">
        <f t="shared" si="0"/>
        <v>90000</v>
      </c>
      <c r="J41" s="82"/>
    </row>
    <row r="42" spans="1:11" x14ac:dyDescent="0.55000000000000004">
      <c r="A42" s="107" t="s">
        <v>93</v>
      </c>
      <c r="B42" s="111" t="s">
        <v>45</v>
      </c>
      <c r="C42" s="112"/>
      <c r="D42" s="141"/>
      <c r="E42" s="137"/>
      <c r="F42" s="79">
        <v>2</v>
      </c>
      <c r="G42" s="79" t="s">
        <v>16</v>
      </c>
      <c r="H42" s="85">
        <v>25000</v>
      </c>
      <c r="I42" s="103">
        <f t="shared" si="0"/>
        <v>50000</v>
      </c>
      <c r="J42" s="104"/>
    </row>
    <row r="43" spans="1:11" x14ac:dyDescent="0.55000000000000004">
      <c r="A43" s="83" t="s">
        <v>76</v>
      </c>
      <c r="B43" s="111" t="s">
        <v>46</v>
      </c>
      <c r="C43" s="112"/>
      <c r="D43" s="141"/>
      <c r="E43" s="137"/>
      <c r="F43" s="79">
        <v>3</v>
      </c>
      <c r="G43" s="79" t="s">
        <v>16</v>
      </c>
      <c r="H43" s="85">
        <v>25000</v>
      </c>
      <c r="I43" s="103">
        <f t="shared" si="0"/>
        <v>75000</v>
      </c>
      <c r="J43" s="104"/>
    </row>
    <row r="44" spans="1:11" x14ac:dyDescent="0.55000000000000004">
      <c r="A44" s="107" t="s">
        <v>94</v>
      </c>
      <c r="B44" s="111" t="s">
        <v>77</v>
      </c>
      <c r="C44" s="112"/>
      <c r="D44" s="141"/>
      <c r="E44" s="137"/>
      <c r="F44" s="79">
        <v>1</v>
      </c>
      <c r="G44" s="79" t="s">
        <v>31</v>
      </c>
      <c r="H44" s="85">
        <v>70000</v>
      </c>
      <c r="I44" s="103">
        <f t="shared" ref="I44" si="4">F44*H44</f>
        <v>70000</v>
      </c>
      <c r="J44" s="87" t="s">
        <v>86</v>
      </c>
    </row>
    <row r="45" spans="1:11" x14ac:dyDescent="0.55000000000000004">
      <c r="A45" s="113"/>
      <c r="B45" s="159" t="s">
        <v>75</v>
      </c>
      <c r="C45" s="159"/>
      <c r="D45" s="159"/>
      <c r="E45" s="159"/>
      <c r="F45" s="159"/>
      <c r="G45" s="159"/>
      <c r="H45" s="159"/>
      <c r="I45" s="114">
        <f>SUM(I39:I44)</f>
        <v>291800</v>
      </c>
      <c r="J45" s="115"/>
    </row>
    <row r="46" spans="1:11" x14ac:dyDescent="0.55000000000000004">
      <c r="A46" s="155" t="s">
        <v>84</v>
      </c>
      <c r="B46" s="152"/>
      <c r="C46" s="152"/>
      <c r="D46" s="152"/>
      <c r="E46" s="152"/>
      <c r="F46" s="152"/>
      <c r="G46" s="152"/>
      <c r="H46" s="152"/>
      <c r="I46" s="156">
        <f>SUM(I20:I22,I24:I27,I29,I32:I33,I39:I43,I35,I36*0.6)</f>
        <v>921710</v>
      </c>
      <c r="J46" s="157"/>
    </row>
    <row r="47" spans="1:11" x14ac:dyDescent="0.55000000000000004">
      <c r="A47" s="155" t="s">
        <v>85</v>
      </c>
      <c r="B47" s="152"/>
      <c r="C47" s="152"/>
      <c r="D47" s="152"/>
      <c r="E47" s="152"/>
      <c r="F47" s="152"/>
      <c r="G47" s="152"/>
      <c r="H47" s="152"/>
      <c r="I47" s="156">
        <f>SUM(I23,I28,I44,I34,I36*0.4)</f>
        <v>190780</v>
      </c>
      <c r="J47" s="157"/>
    </row>
    <row r="48" spans="1:11" x14ac:dyDescent="0.55000000000000004">
      <c r="A48" s="155" t="s">
        <v>78</v>
      </c>
      <c r="B48" s="152"/>
      <c r="C48" s="152"/>
      <c r="D48" s="152"/>
      <c r="E48" s="152"/>
      <c r="F48" s="152"/>
      <c r="G48" s="152"/>
      <c r="H48" s="152"/>
      <c r="I48" s="156">
        <f>I30+I37+I45</f>
        <v>1112490</v>
      </c>
      <c r="J48" s="157"/>
    </row>
    <row r="49" spans="1:10" x14ac:dyDescent="0.55000000000000004">
      <c r="A49" s="154" t="s">
        <v>48</v>
      </c>
      <c r="B49" s="152"/>
      <c r="C49" s="152"/>
      <c r="D49" s="152"/>
      <c r="E49" s="152"/>
      <c r="F49" s="152"/>
      <c r="G49" s="152"/>
      <c r="H49" s="153"/>
      <c r="I49" s="158">
        <f>I48*0.1</f>
        <v>111249</v>
      </c>
      <c r="J49" s="157"/>
    </row>
    <row r="50" spans="1:10" x14ac:dyDescent="0.55000000000000004">
      <c r="A50" s="116"/>
      <c r="J50" s="117"/>
    </row>
  </sheetData>
  <sheetProtection algorithmName="SHA-512" hashValue="2JaAm6A2QZtHFitAXszwis1pH5ryvncpGWPcUobNEKVOgylXzWI13zJPL2/E5KjhqrmM0+1ilhAuussUZak2Lg==" saltValue="mVL65bzLvI3mJSNMF7OLfQ==" spinCount="100000" sheet="1" scenarios="1" selectLockedCells="1"/>
  <mergeCells count="66">
    <mergeCell ref="I10:J13"/>
    <mergeCell ref="D41:E41"/>
    <mergeCell ref="D42:E42"/>
    <mergeCell ref="D43:E43"/>
    <mergeCell ref="D32:E32"/>
    <mergeCell ref="D33:E33"/>
    <mergeCell ref="D34:E34"/>
    <mergeCell ref="D35:E35"/>
    <mergeCell ref="D40:E40"/>
    <mergeCell ref="D18:E18"/>
    <mergeCell ref="D29:E29"/>
    <mergeCell ref="D39:E39"/>
    <mergeCell ref="D14:E14"/>
    <mergeCell ref="D22:E22"/>
    <mergeCell ref="D23:E23"/>
    <mergeCell ref="D24:E24"/>
    <mergeCell ref="A2:J3"/>
    <mergeCell ref="A1:J1"/>
    <mergeCell ref="A5:J5"/>
    <mergeCell ref="A7:J7"/>
    <mergeCell ref="I9:J9"/>
    <mergeCell ref="A4:J4"/>
    <mergeCell ref="A8:J8"/>
    <mergeCell ref="D28:E28"/>
    <mergeCell ref="A49:H49"/>
    <mergeCell ref="D44:E44"/>
    <mergeCell ref="A46:H46"/>
    <mergeCell ref="I46:J46"/>
    <mergeCell ref="A47:H47"/>
    <mergeCell ref="I47:J47"/>
    <mergeCell ref="I48:J48"/>
    <mergeCell ref="I49:J49"/>
    <mergeCell ref="B45:H45"/>
    <mergeCell ref="A48:H48"/>
    <mergeCell ref="A15:B15"/>
    <mergeCell ref="A16:B16"/>
    <mergeCell ref="B39:C39"/>
    <mergeCell ref="A14:C14"/>
    <mergeCell ref="B32:C32"/>
    <mergeCell ref="B31:I31"/>
    <mergeCell ref="D26:E26"/>
    <mergeCell ref="B21:C21"/>
    <mergeCell ref="B24:C24"/>
    <mergeCell ref="B34:C34"/>
    <mergeCell ref="B35:C35"/>
    <mergeCell ref="B37:H37"/>
    <mergeCell ref="B38:I38"/>
    <mergeCell ref="B30:H30"/>
    <mergeCell ref="B27:C27"/>
    <mergeCell ref="D27:E27"/>
    <mergeCell ref="B41:C41"/>
    <mergeCell ref="A17:J17"/>
    <mergeCell ref="B36:C36"/>
    <mergeCell ref="D36:E36"/>
    <mergeCell ref="B25:C25"/>
    <mergeCell ref="B26:C26"/>
    <mergeCell ref="B29:C29"/>
    <mergeCell ref="B18:C18"/>
    <mergeCell ref="B20:C20"/>
    <mergeCell ref="D20:E20"/>
    <mergeCell ref="B19:I19"/>
    <mergeCell ref="D25:E25"/>
    <mergeCell ref="D21:E21"/>
    <mergeCell ref="B22:C22"/>
    <mergeCell ref="B23:C23"/>
    <mergeCell ref="B28:C28"/>
  </mergeCells>
  <phoneticPr fontId="1"/>
  <pageMargins left="0.51181102362204722" right="0.51181102362204722" top="0.35433070866141736" bottom="0.35433070866141736" header="0.31496062992125984" footer="0.31496062992125984"/>
  <pageSetup paperSize="9" scale="85" fitToHeight="0" orientation="portrait" r:id="rId1"/>
  <rowBreaks count="1" manualBreakCount="1">
    <brk id="5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view="pageBreakPreview" zoomScaleNormal="100" zoomScaleSheetLayoutView="100" workbookViewId="0">
      <selection activeCell="A5" sqref="A5:J5"/>
    </sheetView>
  </sheetViews>
  <sheetFormatPr defaultRowHeight="18" x14ac:dyDescent="0.55000000000000004"/>
  <cols>
    <col min="1" max="1" width="6.5" customWidth="1"/>
    <col min="5" max="5" width="17.75" customWidth="1"/>
    <col min="6" max="6" width="5.25" customWidth="1"/>
    <col min="7" max="7" width="5.75" customWidth="1"/>
    <col min="8" max="8" width="10.75" customWidth="1"/>
    <col min="9" max="9" width="14.33203125" bestFit="1" customWidth="1"/>
    <col min="10" max="10" width="11.25" customWidth="1"/>
  </cols>
  <sheetData>
    <row r="1" spans="1:10" x14ac:dyDescent="0.55000000000000004">
      <c r="A1" s="197"/>
      <c r="B1" s="197"/>
      <c r="C1" s="197"/>
      <c r="D1" s="197"/>
      <c r="E1" s="197"/>
      <c r="F1" s="197"/>
      <c r="G1" s="197"/>
      <c r="H1" s="197"/>
      <c r="I1" s="197"/>
      <c r="J1" s="197"/>
    </row>
    <row r="2" spans="1:10" ht="20.149999999999999" customHeight="1" x14ac:dyDescent="0.55000000000000004">
      <c r="A2" s="198" t="s">
        <v>53</v>
      </c>
      <c r="B2" s="198"/>
      <c r="C2" s="198"/>
      <c r="D2" s="198"/>
      <c r="E2" s="198"/>
      <c r="F2" s="198"/>
      <c r="G2" s="198"/>
      <c r="H2" s="198"/>
      <c r="I2" s="198"/>
      <c r="J2" s="198"/>
    </row>
    <row r="3" spans="1:10" ht="20.149999999999999" customHeight="1" x14ac:dyDescent="0.55000000000000004">
      <c r="A3" s="198"/>
      <c r="B3" s="198"/>
      <c r="C3" s="198"/>
      <c r="D3" s="198"/>
      <c r="E3" s="198"/>
      <c r="F3" s="198"/>
      <c r="G3" s="198"/>
      <c r="H3" s="198"/>
      <c r="I3" s="198"/>
      <c r="J3" s="198"/>
    </row>
    <row r="4" spans="1:10" ht="22.15" customHeight="1" x14ac:dyDescent="0.55000000000000004">
      <c r="A4" s="199" t="s">
        <v>96</v>
      </c>
      <c r="B4" s="199"/>
      <c r="C4" s="199"/>
      <c r="D4" s="199"/>
      <c r="E4" s="199"/>
      <c r="F4" s="199"/>
      <c r="G4" s="199"/>
      <c r="H4" s="199"/>
      <c r="I4" s="199"/>
      <c r="J4" s="199"/>
    </row>
    <row r="5" spans="1:10" x14ac:dyDescent="0.55000000000000004">
      <c r="A5" s="200"/>
      <c r="B5" s="200"/>
      <c r="C5" s="200"/>
      <c r="D5" s="200"/>
      <c r="E5" s="200"/>
      <c r="F5" s="200"/>
      <c r="G5" s="200"/>
      <c r="H5" s="200"/>
      <c r="I5" s="200"/>
      <c r="J5" s="200"/>
    </row>
    <row r="6" spans="1:10" ht="19" x14ac:dyDescent="0.55000000000000004">
      <c r="A6" s="1" t="s">
        <v>97</v>
      </c>
      <c r="B6" s="2"/>
      <c r="C6" s="2"/>
      <c r="D6" s="2"/>
      <c r="E6" s="2"/>
      <c r="F6" s="2"/>
      <c r="G6" s="2"/>
      <c r="H6" s="2"/>
      <c r="I6" s="2"/>
      <c r="J6" s="2"/>
    </row>
    <row r="7" spans="1:10" ht="19" x14ac:dyDescent="0.55000000000000004">
      <c r="A7" s="201" t="s">
        <v>98</v>
      </c>
      <c r="B7" s="201"/>
      <c r="C7" s="201"/>
      <c r="D7" s="201"/>
      <c r="E7" s="201"/>
      <c r="F7" s="201"/>
      <c r="G7" s="201"/>
      <c r="H7" s="201"/>
      <c r="I7" s="201"/>
      <c r="J7" s="201"/>
    </row>
    <row r="8" spans="1:10" ht="19" x14ac:dyDescent="0.55000000000000004">
      <c r="A8" s="201" t="s">
        <v>99</v>
      </c>
      <c r="B8" s="201"/>
      <c r="C8" s="201"/>
      <c r="D8" s="201"/>
      <c r="E8" s="201"/>
      <c r="F8" s="201"/>
      <c r="G8" s="201"/>
      <c r="H8" s="201"/>
      <c r="I8" s="201"/>
      <c r="J8" s="201"/>
    </row>
    <row r="9" spans="1:10" x14ac:dyDescent="0.55000000000000004">
      <c r="A9" s="2"/>
      <c r="B9" s="2"/>
      <c r="C9" s="2"/>
      <c r="D9" s="2"/>
      <c r="E9" s="2"/>
      <c r="F9" s="2"/>
      <c r="G9" s="2"/>
      <c r="I9" s="202"/>
      <c r="J9" s="202"/>
    </row>
    <row r="10" spans="1:10" ht="18" customHeight="1" x14ac:dyDescent="0.55000000000000004">
      <c r="A10" s="2" t="s">
        <v>3</v>
      </c>
      <c r="B10" s="2"/>
      <c r="C10" s="2"/>
      <c r="D10" s="2"/>
      <c r="E10" s="2"/>
      <c r="F10" s="2"/>
      <c r="G10" s="2"/>
      <c r="I10" s="203"/>
      <c r="J10" s="203"/>
    </row>
    <row r="11" spans="1:10" ht="18" customHeight="1" x14ac:dyDescent="0.55000000000000004">
      <c r="A11" s="2"/>
      <c r="B11" s="2"/>
      <c r="C11" s="2"/>
      <c r="D11" s="2"/>
      <c r="E11" s="2"/>
      <c r="F11" s="2"/>
      <c r="G11" s="2"/>
      <c r="I11" s="203"/>
      <c r="J11" s="203"/>
    </row>
    <row r="12" spans="1:10" ht="18" customHeight="1" x14ac:dyDescent="0.55000000000000004">
      <c r="A12" s="2"/>
      <c r="B12" s="2"/>
      <c r="C12" s="2"/>
      <c r="D12" s="2"/>
      <c r="E12" s="2"/>
      <c r="F12" s="2"/>
      <c r="G12" s="2"/>
      <c r="I12" s="203"/>
      <c r="J12" s="203"/>
    </row>
    <row r="13" spans="1:10" x14ac:dyDescent="0.55000000000000004">
      <c r="A13" s="3"/>
      <c r="B13" s="3"/>
      <c r="C13" s="2"/>
      <c r="D13" s="2"/>
      <c r="E13" s="2"/>
      <c r="F13" s="2"/>
      <c r="G13" s="2"/>
      <c r="I13" s="204"/>
      <c r="J13" s="204"/>
    </row>
    <row r="14" spans="1:10" ht="22.5" x14ac:dyDescent="0.55000000000000004">
      <c r="A14" s="190" t="s">
        <v>4</v>
      </c>
      <c r="B14" s="191"/>
      <c r="C14" s="191"/>
      <c r="D14" s="205">
        <f>I48+I49</f>
        <v>0</v>
      </c>
      <c r="E14" s="205"/>
      <c r="F14" s="6" t="s">
        <v>49</v>
      </c>
      <c r="G14" s="6"/>
      <c r="H14" s="6"/>
      <c r="I14" s="5"/>
      <c r="J14" s="38"/>
    </row>
    <row r="15" spans="1:10" x14ac:dyDescent="0.55000000000000004">
      <c r="A15" s="195" t="s">
        <v>79</v>
      </c>
      <c r="B15" s="196"/>
      <c r="C15" s="5" t="s">
        <v>50</v>
      </c>
      <c r="D15" s="5"/>
      <c r="E15" s="21"/>
      <c r="F15" s="3"/>
      <c r="G15" s="3"/>
      <c r="H15" s="3"/>
      <c r="I15" s="28"/>
      <c r="J15" s="39"/>
    </row>
    <row r="16" spans="1:10" x14ac:dyDescent="0.55000000000000004">
      <c r="A16" s="195" t="s">
        <v>80</v>
      </c>
      <c r="B16" s="196"/>
      <c r="C16" s="5" t="s">
        <v>50</v>
      </c>
      <c r="D16" s="5"/>
      <c r="E16" s="5"/>
      <c r="F16" s="3"/>
      <c r="G16" s="3"/>
      <c r="H16" s="3"/>
      <c r="I16" s="3"/>
      <c r="J16" s="40"/>
    </row>
    <row r="17" spans="1:10" x14ac:dyDescent="0.55000000000000004">
      <c r="A17" s="190" t="s">
        <v>95</v>
      </c>
      <c r="B17" s="191"/>
      <c r="C17" s="191"/>
      <c r="D17" s="191"/>
      <c r="E17" s="191"/>
      <c r="F17" s="191"/>
      <c r="G17" s="191"/>
      <c r="H17" s="191"/>
      <c r="I17" s="191"/>
      <c r="J17" s="192"/>
    </row>
    <row r="18" spans="1:10" x14ac:dyDescent="0.55000000000000004">
      <c r="A18" s="52"/>
      <c r="B18" s="191" t="s">
        <v>11</v>
      </c>
      <c r="C18" s="191"/>
      <c r="D18" s="191" t="s">
        <v>10</v>
      </c>
      <c r="E18" s="191"/>
      <c r="F18" s="53" t="s">
        <v>9</v>
      </c>
      <c r="G18" s="53" t="s">
        <v>8</v>
      </c>
      <c r="H18" s="53" t="s">
        <v>7</v>
      </c>
      <c r="I18" s="53" t="s">
        <v>6</v>
      </c>
      <c r="J18" s="41" t="s">
        <v>58</v>
      </c>
    </row>
    <row r="19" spans="1:10" x14ac:dyDescent="0.55000000000000004">
      <c r="A19" s="23" t="s">
        <v>5</v>
      </c>
      <c r="B19" s="193" t="s">
        <v>12</v>
      </c>
      <c r="C19" s="193"/>
      <c r="D19" s="193"/>
      <c r="E19" s="193"/>
      <c r="F19" s="193"/>
      <c r="G19" s="193"/>
      <c r="H19" s="193"/>
      <c r="I19" s="193"/>
      <c r="J19" s="31"/>
    </row>
    <row r="20" spans="1:10" x14ac:dyDescent="0.55000000000000004">
      <c r="A20" s="35"/>
      <c r="B20" s="183"/>
      <c r="C20" s="184"/>
      <c r="D20" s="183"/>
      <c r="E20" s="194"/>
      <c r="F20" s="9"/>
      <c r="G20" s="11"/>
      <c r="H20" s="13"/>
      <c r="I20" s="13"/>
      <c r="J20" s="33"/>
    </row>
    <row r="21" spans="1:10" x14ac:dyDescent="0.55000000000000004">
      <c r="A21" s="36"/>
      <c r="B21" s="180"/>
      <c r="C21" s="179"/>
      <c r="D21" s="180"/>
      <c r="E21" s="178"/>
      <c r="F21" s="10"/>
      <c r="G21" s="8"/>
      <c r="H21" s="14"/>
      <c r="I21" s="24"/>
      <c r="J21" s="44"/>
    </row>
    <row r="22" spans="1:10" x14ac:dyDescent="0.55000000000000004">
      <c r="A22" s="19"/>
      <c r="B22" s="180"/>
      <c r="C22" s="178"/>
      <c r="D22" s="180"/>
      <c r="E22" s="179"/>
      <c r="F22" s="54"/>
      <c r="G22" s="54"/>
      <c r="H22" s="12"/>
      <c r="I22" s="14"/>
      <c r="J22" s="44"/>
    </row>
    <row r="23" spans="1:10" x14ac:dyDescent="0.55000000000000004">
      <c r="A23" s="19"/>
      <c r="B23" s="180"/>
      <c r="C23" s="179"/>
      <c r="D23" s="178"/>
      <c r="E23" s="178"/>
      <c r="F23" s="8"/>
      <c r="G23" s="15"/>
      <c r="H23" s="12"/>
      <c r="I23" s="24"/>
      <c r="J23" s="32"/>
    </row>
    <row r="24" spans="1:10" x14ac:dyDescent="0.55000000000000004">
      <c r="A24" s="36"/>
      <c r="B24" s="187"/>
      <c r="C24" s="188"/>
      <c r="D24" s="189"/>
      <c r="E24" s="188"/>
      <c r="F24" s="8"/>
      <c r="G24" s="55"/>
      <c r="H24" s="12"/>
      <c r="I24" s="24"/>
      <c r="J24" s="44"/>
    </row>
    <row r="25" spans="1:10" x14ac:dyDescent="0.55000000000000004">
      <c r="A25" s="37"/>
      <c r="B25" s="187"/>
      <c r="C25" s="188"/>
      <c r="D25" s="189"/>
      <c r="E25" s="188"/>
      <c r="F25" s="8"/>
      <c r="G25" s="4"/>
      <c r="H25" s="12"/>
      <c r="I25" s="24"/>
      <c r="J25" s="44"/>
    </row>
    <row r="26" spans="1:10" x14ac:dyDescent="0.55000000000000004">
      <c r="A26" s="37"/>
      <c r="B26" s="187"/>
      <c r="C26" s="188"/>
      <c r="D26" s="189"/>
      <c r="E26" s="188"/>
      <c r="F26" s="8"/>
      <c r="G26" s="16"/>
      <c r="H26" s="12"/>
      <c r="I26" s="24"/>
      <c r="J26" s="44"/>
    </row>
    <row r="27" spans="1:10" x14ac:dyDescent="0.55000000000000004">
      <c r="A27" s="36"/>
      <c r="B27" s="187"/>
      <c r="C27" s="188"/>
      <c r="D27" s="189"/>
      <c r="E27" s="188"/>
      <c r="F27" s="17"/>
      <c r="G27" s="55"/>
      <c r="H27" s="12"/>
      <c r="I27" s="25"/>
      <c r="J27" s="44"/>
    </row>
    <row r="28" spans="1:10" x14ac:dyDescent="0.55000000000000004">
      <c r="A28" s="37"/>
      <c r="B28" s="187"/>
      <c r="C28" s="188"/>
      <c r="D28" s="189"/>
      <c r="E28" s="188"/>
      <c r="F28" s="17"/>
      <c r="G28" s="55"/>
      <c r="H28" s="12"/>
      <c r="I28" s="25"/>
      <c r="J28" s="44"/>
    </row>
    <row r="29" spans="1:10" x14ac:dyDescent="0.55000000000000004">
      <c r="A29" s="36"/>
      <c r="B29" s="187"/>
      <c r="C29" s="188"/>
      <c r="D29" s="189"/>
      <c r="E29" s="188"/>
      <c r="F29" s="17"/>
      <c r="G29" s="55"/>
      <c r="H29" s="12"/>
      <c r="I29" s="25"/>
      <c r="J29" s="44"/>
    </row>
    <row r="30" spans="1:10" x14ac:dyDescent="0.55000000000000004">
      <c r="A30" s="22"/>
      <c r="B30" s="172" t="s">
        <v>67</v>
      </c>
      <c r="C30" s="172"/>
      <c r="D30" s="172"/>
      <c r="E30" s="172"/>
      <c r="F30" s="172"/>
      <c r="G30" s="172"/>
      <c r="H30" s="176"/>
      <c r="I30" s="29">
        <f>SUM(I20:I29)</f>
        <v>0</v>
      </c>
      <c r="J30" s="33"/>
    </row>
    <row r="31" spans="1:10" x14ac:dyDescent="0.55000000000000004">
      <c r="A31" s="23" t="s">
        <v>33</v>
      </c>
      <c r="B31" s="182" t="s">
        <v>34</v>
      </c>
      <c r="C31" s="182"/>
      <c r="D31" s="182"/>
      <c r="E31" s="182"/>
      <c r="F31" s="182"/>
      <c r="G31" s="182"/>
      <c r="H31" s="182"/>
      <c r="I31" s="182"/>
      <c r="J31" s="42"/>
    </row>
    <row r="32" spans="1:10" x14ac:dyDescent="0.55000000000000004">
      <c r="A32" s="18"/>
      <c r="B32" s="183"/>
      <c r="C32" s="184"/>
      <c r="D32" s="183"/>
      <c r="E32" s="184"/>
      <c r="F32" s="11"/>
      <c r="G32" s="11"/>
      <c r="H32" s="20"/>
      <c r="I32" s="26"/>
      <c r="J32" s="46"/>
    </row>
    <row r="33" spans="1:11" x14ac:dyDescent="0.55000000000000004">
      <c r="A33" s="19"/>
      <c r="B33" s="180"/>
      <c r="C33" s="179"/>
      <c r="D33" s="180"/>
      <c r="E33" s="179"/>
      <c r="F33" s="8"/>
      <c r="G33" s="8"/>
      <c r="H33" s="12"/>
      <c r="I33" s="27"/>
      <c r="J33" s="45"/>
    </row>
    <row r="34" spans="1:11" x14ac:dyDescent="0.55000000000000004">
      <c r="A34" s="19"/>
      <c r="B34" s="180"/>
      <c r="C34" s="179"/>
      <c r="D34" s="180"/>
      <c r="E34" s="179"/>
      <c r="F34" s="8"/>
      <c r="G34" s="8"/>
      <c r="H34" s="12"/>
      <c r="I34" s="27"/>
      <c r="J34" s="32"/>
    </row>
    <row r="35" spans="1:11" x14ac:dyDescent="0.55000000000000004">
      <c r="A35" s="19"/>
      <c r="B35" s="180"/>
      <c r="C35" s="179"/>
      <c r="D35" s="180"/>
      <c r="E35" s="179"/>
      <c r="F35" s="8"/>
      <c r="G35" s="8"/>
      <c r="H35" s="12"/>
      <c r="I35" s="27"/>
      <c r="J35" s="43"/>
      <c r="K35" s="30"/>
    </row>
    <row r="36" spans="1:11" x14ac:dyDescent="0.55000000000000004">
      <c r="A36" s="19"/>
      <c r="B36" s="180"/>
      <c r="C36" s="179"/>
      <c r="D36" s="180"/>
      <c r="E36" s="179"/>
      <c r="F36" s="8"/>
      <c r="G36" s="8"/>
      <c r="H36" s="12"/>
      <c r="I36" s="27"/>
      <c r="J36" s="43"/>
      <c r="K36" s="30"/>
    </row>
    <row r="37" spans="1:11" x14ac:dyDescent="0.55000000000000004">
      <c r="A37" s="22"/>
      <c r="B37" s="172" t="s">
        <v>74</v>
      </c>
      <c r="C37" s="172"/>
      <c r="D37" s="172"/>
      <c r="E37" s="172"/>
      <c r="F37" s="172"/>
      <c r="G37" s="172"/>
      <c r="H37" s="176"/>
      <c r="I37" s="29">
        <f>SUM(I32:I36)</f>
        <v>0</v>
      </c>
      <c r="J37" s="33"/>
    </row>
    <row r="38" spans="1:11" x14ac:dyDescent="0.55000000000000004">
      <c r="A38" s="23" t="s">
        <v>43</v>
      </c>
      <c r="B38" s="182" t="s">
        <v>42</v>
      </c>
      <c r="C38" s="182"/>
      <c r="D38" s="182"/>
      <c r="E38" s="182"/>
      <c r="F38" s="182"/>
      <c r="G38" s="182"/>
      <c r="H38" s="182"/>
      <c r="I38" s="182"/>
      <c r="J38" s="42"/>
    </row>
    <row r="39" spans="1:11" x14ac:dyDescent="0.55000000000000004">
      <c r="A39" s="18"/>
      <c r="B39" s="183"/>
      <c r="C39" s="184"/>
      <c r="D39" s="183"/>
      <c r="E39" s="184"/>
      <c r="F39" s="11"/>
      <c r="G39" s="11"/>
      <c r="H39" s="20"/>
      <c r="I39" s="26"/>
      <c r="J39" s="33"/>
    </row>
    <row r="40" spans="1:11" x14ac:dyDescent="0.55000000000000004">
      <c r="A40" s="50"/>
      <c r="B40" s="178"/>
      <c r="C40" s="179"/>
      <c r="D40" s="185"/>
      <c r="E40" s="186"/>
      <c r="F40" s="17"/>
      <c r="G40" s="17"/>
      <c r="H40" s="51"/>
      <c r="I40" s="27"/>
      <c r="J40" s="44"/>
    </row>
    <row r="41" spans="1:11" x14ac:dyDescent="0.55000000000000004">
      <c r="A41" s="19"/>
      <c r="B41" s="178"/>
      <c r="C41" s="179"/>
      <c r="D41" s="180"/>
      <c r="E41" s="179"/>
      <c r="F41" s="8"/>
      <c r="G41" s="8"/>
      <c r="H41" s="12"/>
      <c r="I41" s="27"/>
      <c r="J41" s="44"/>
    </row>
    <row r="42" spans="1:11" x14ac:dyDescent="0.55000000000000004">
      <c r="A42" s="50"/>
      <c r="B42" s="178"/>
      <c r="C42" s="179"/>
      <c r="D42" s="180"/>
      <c r="E42" s="179"/>
      <c r="F42" s="8"/>
      <c r="G42" s="8"/>
      <c r="H42" s="12"/>
      <c r="I42" s="27"/>
      <c r="J42" s="45"/>
    </row>
    <row r="43" spans="1:11" x14ac:dyDescent="0.55000000000000004">
      <c r="A43" s="19"/>
      <c r="B43" s="178"/>
      <c r="C43" s="179"/>
      <c r="D43" s="180"/>
      <c r="E43" s="179"/>
      <c r="F43" s="8"/>
      <c r="G43" s="8"/>
      <c r="H43" s="12"/>
      <c r="I43" s="27"/>
      <c r="J43" s="45"/>
    </row>
    <row r="44" spans="1:11" x14ac:dyDescent="0.55000000000000004">
      <c r="A44" s="50"/>
      <c r="B44" s="178"/>
      <c r="C44" s="179"/>
      <c r="D44" s="180"/>
      <c r="E44" s="179"/>
      <c r="F44" s="8"/>
      <c r="G44" s="8"/>
      <c r="H44" s="12"/>
      <c r="I44" s="27"/>
      <c r="J44" s="32"/>
    </row>
    <row r="45" spans="1:11" x14ac:dyDescent="0.55000000000000004">
      <c r="A45" s="7"/>
      <c r="B45" s="181" t="s">
        <v>75</v>
      </c>
      <c r="C45" s="181"/>
      <c r="D45" s="181"/>
      <c r="E45" s="181"/>
      <c r="F45" s="181"/>
      <c r="G45" s="181"/>
      <c r="H45" s="181"/>
      <c r="I45" s="48">
        <f>SUM(I39:I44)</f>
        <v>0</v>
      </c>
      <c r="J45" s="49"/>
    </row>
    <row r="46" spans="1:11" x14ac:dyDescent="0.55000000000000004">
      <c r="A46" s="171" t="s">
        <v>84</v>
      </c>
      <c r="B46" s="172"/>
      <c r="C46" s="172"/>
      <c r="D46" s="172"/>
      <c r="E46" s="172"/>
      <c r="F46" s="172"/>
      <c r="G46" s="172"/>
      <c r="H46" s="172"/>
      <c r="I46" s="173">
        <f>SUM(I20:I22,I24:I27,I29,I32:I35,I39:I43,I36*0.6)</f>
        <v>0</v>
      </c>
      <c r="J46" s="174"/>
    </row>
    <row r="47" spans="1:11" x14ac:dyDescent="0.55000000000000004">
      <c r="A47" s="171" t="s">
        <v>85</v>
      </c>
      <c r="B47" s="172"/>
      <c r="C47" s="172"/>
      <c r="D47" s="172"/>
      <c r="E47" s="172"/>
      <c r="F47" s="172"/>
      <c r="G47" s="172"/>
      <c r="H47" s="172"/>
      <c r="I47" s="173">
        <f>SUM(I23,I28,I44,I36*0.4)</f>
        <v>0</v>
      </c>
      <c r="J47" s="174"/>
    </row>
    <row r="48" spans="1:11" x14ac:dyDescent="0.55000000000000004">
      <c r="A48" s="171" t="s">
        <v>78</v>
      </c>
      <c r="B48" s="172"/>
      <c r="C48" s="172"/>
      <c r="D48" s="172"/>
      <c r="E48" s="172"/>
      <c r="F48" s="172"/>
      <c r="G48" s="172"/>
      <c r="H48" s="172"/>
      <c r="I48" s="173">
        <f>I30+I37+I45</f>
        <v>0</v>
      </c>
      <c r="J48" s="174"/>
    </row>
    <row r="49" spans="1:10" x14ac:dyDescent="0.55000000000000004">
      <c r="A49" s="175" t="s">
        <v>48</v>
      </c>
      <c r="B49" s="172"/>
      <c r="C49" s="172"/>
      <c r="D49" s="172"/>
      <c r="E49" s="172"/>
      <c r="F49" s="172"/>
      <c r="G49" s="172"/>
      <c r="H49" s="176"/>
      <c r="I49" s="177">
        <f>I48*0.1</f>
        <v>0</v>
      </c>
      <c r="J49" s="174"/>
    </row>
    <row r="50" spans="1:10" x14ac:dyDescent="0.55000000000000004">
      <c r="A50" s="34"/>
      <c r="J50" s="47"/>
    </row>
  </sheetData>
  <mergeCells count="71">
    <mergeCell ref="A16:B16"/>
    <mergeCell ref="A1:J1"/>
    <mergeCell ref="A2:J3"/>
    <mergeCell ref="A4:J4"/>
    <mergeCell ref="A5:J5"/>
    <mergeCell ref="A7:J7"/>
    <mergeCell ref="A8:J8"/>
    <mergeCell ref="I9:J9"/>
    <mergeCell ref="I10:J13"/>
    <mergeCell ref="A14:C14"/>
    <mergeCell ref="D14:E14"/>
    <mergeCell ref="A15:B15"/>
    <mergeCell ref="A17:J17"/>
    <mergeCell ref="B18:C18"/>
    <mergeCell ref="D18:E18"/>
    <mergeCell ref="B19:I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H30"/>
    <mergeCell ref="B31:I31"/>
    <mergeCell ref="B32:C32"/>
    <mergeCell ref="D32:E32"/>
    <mergeCell ref="B33:C33"/>
    <mergeCell ref="D33:E33"/>
    <mergeCell ref="B34:C34"/>
    <mergeCell ref="D34:E34"/>
    <mergeCell ref="B35:C35"/>
    <mergeCell ref="D35:E35"/>
    <mergeCell ref="B36:C36"/>
    <mergeCell ref="D36:E36"/>
    <mergeCell ref="B37:H37"/>
    <mergeCell ref="B38:I38"/>
    <mergeCell ref="B39:C39"/>
    <mergeCell ref="D39:E39"/>
    <mergeCell ref="B40:C40"/>
    <mergeCell ref="D40:E40"/>
    <mergeCell ref="B41:C41"/>
    <mergeCell ref="D41:E41"/>
    <mergeCell ref="B42:C42"/>
    <mergeCell ref="D42:E42"/>
    <mergeCell ref="B43:C43"/>
    <mergeCell ref="D43:E43"/>
    <mergeCell ref="A48:H48"/>
    <mergeCell ref="I48:J48"/>
    <mergeCell ref="A49:H49"/>
    <mergeCell ref="I49:J49"/>
    <mergeCell ref="B44:C44"/>
    <mergeCell ref="D44:E44"/>
    <mergeCell ref="B45:H45"/>
    <mergeCell ref="A46:H46"/>
    <mergeCell ref="I46:J46"/>
    <mergeCell ref="A47:H47"/>
    <mergeCell ref="I47:J47"/>
  </mergeCells>
  <phoneticPr fontId="1"/>
  <pageMargins left="0.51181102362204722" right="0.51181102362204722" top="0.35433070866141736" bottom="0.35433070866141736" header="0.31496062992125984" footer="0.31496062992125984"/>
  <pageSetup paperSize="9" scale="85" fitToHeight="0" orientation="portrait" r:id="rId1"/>
  <rowBreaks count="1" manualBreakCount="1">
    <brk id="5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2"/>
  <sheetViews>
    <sheetView zoomScaleNormal="100" zoomScaleSheetLayoutView="100" workbookViewId="0"/>
  </sheetViews>
  <sheetFormatPr defaultColWidth="9" defaultRowHeight="18" x14ac:dyDescent="0.55000000000000004"/>
  <cols>
    <col min="1" max="1" width="3.5" style="120" customWidth="1"/>
    <col min="2" max="2" width="3.83203125" style="135" customWidth="1"/>
    <col min="3" max="3" width="101.83203125" style="135" customWidth="1"/>
    <col min="4" max="16384" width="9" style="120"/>
  </cols>
  <sheetData>
    <row r="1" spans="1:7" ht="26.5" x14ac:dyDescent="0.55000000000000004">
      <c r="A1" s="118"/>
      <c r="B1" s="119"/>
      <c r="C1" s="119"/>
      <c r="D1" s="118"/>
      <c r="E1" s="118"/>
      <c r="F1" s="118"/>
      <c r="G1" s="118"/>
    </row>
    <row r="2" spans="1:7" ht="30" customHeight="1" thickBot="1" x14ac:dyDescent="0.6">
      <c r="A2" s="118"/>
      <c r="B2" s="206" t="s">
        <v>100</v>
      </c>
      <c r="C2" s="207"/>
      <c r="D2" s="118"/>
      <c r="E2" s="118"/>
      <c r="F2" s="118"/>
      <c r="G2" s="118"/>
    </row>
    <row r="3" spans="1:7" ht="18.75" customHeight="1" thickTop="1" x14ac:dyDescent="0.55000000000000004">
      <c r="A3" s="118"/>
      <c r="B3" s="121" t="s">
        <v>101</v>
      </c>
      <c r="C3" s="122"/>
      <c r="D3" s="118"/>
      <c r="E3" s="118"/>
      <c r="F3" s="118"/>
      <c r="G3" s="118"/>
    </row>
    <row r="4" spans="1:7" ht="18.75" customHeight="1" x14ac:dyDescent="0.55000000000000004">
      <c r="A4" s="118"/>
      <c r="B4" s="123"/>
      <c r="C4" s="124" t="s">
        <v>102</v>
      </c>
      <c r="D4" s="118"/>
      <c r="E4" s="118"/>
      <c r="F4" s="118"/>
      <c r="G4" s="118"/>
    </row>
    <row r="5" spans="1:7" ht="18.75" customHeight="1" x14ac:dyDescent="0.55000000000000004">
      <c r="A5" s="118"/>
      <c r="B5" s="125" t="s">
        <v>103</v>
      </c>
      <c r="C5" s="126"/>
      <c r="D5" s="118"/>
      <c r="E5" s="127"/>
      <c r="F5" s="118"/>
      <c r="G5" s="118"/>
    </row>
    <row r="6" spans="1:7" ht="18.75" customHeight="1" x14ac:dyDescent="0.55000000000000004">
      <c r="A6" s="118"/>
      <c r="B6" s="128"/>
      <c r="C6" s="124" t="s">
        <v>104</v>
      </c>
      <c r="D6" s="118"/>
      <c r="E6" s="118"/>
      <c r="F6" s="118"/>
      <c r="G6" s="118"/>
    </row>
    <row r="7" spans="1:7" ht="18.75" customHeight="1" x14ac:dyDescent="0.55000000000000004">
      <c r="A7" s="118"/>
      <c r="B7" s="128"/>
      <c r="C7" s="124" t="s">
        <v>105</v>
      </c>
      <c r="D7" s="118"/>
      <c r="E7" s="118"/>
      <c r="F7" s="118"/>
      <c r="G7" s="118"/>
    </row>
    <row r="8" spans="1:7" ht="18.75" customHeight="1" x14ac:dyDescent="0.55000000000000004">
      <c r="A8" s="118"/>
      <c r="B8" s="123"/>
      <c r="C8" s="124" t="s">
        <v>106</v>
      </c>
      <c r="D8" s="118"/>
      <c r="E8" s="118"/>
      <c r="F8" s="118"/>
      <c r="G8" s="118"/>
    </row>
    <row r="9" spans="1:7" ht="18.75" customHeight="1" x14ac:dyDescent="0.55000000000000004">
      <c r="A9" s="118"/>
      <c r="B9" s="125" t="s">
        <v>107</v>
      </c>
      <c r="C9" s="126"/>
      <c r="D9" s="118"/>
      <c r="E9" s="118"/>
      <c r="F9" s="118"/>
      <c r="G9" s="118"/>
    </row>
    <row r="10" spans="1:7" ht="18.75" customHeight="1" x14ac:dyDescent="0.55000000000000004">
      <c r="A10" s="118"/>
      <c r="B10" s="129"/>
      <c r="C10" s="208" t="s">
        <v>108</v>
      </c>
      <c r="D10" s="118"/>
      <c r="E10" s="118"/>
      <c r="F10" s="118"/>
      <c r="G10" s="118"/>
    </row>
    <row r="11" spans="1:7" ht="18.75" customHeight="1" x14ac:dyDescent="0.55000000000000004">
      <c r="A11" s="118"/>
      <c r="B11" s="129"/>
      <c r="C11" s="209"/>
      <c r="D11" s="118"/>
      <c r="E11" s="118"/>
      <c r="F11" s="118"/>
      <c r="G11" s="118"/>
    </row>
    <row r="12" spans="1:7" ht="18.75" customHeight="1" x14ac:dyDescent="0.55000000000000004">
      <c r="A12" s="118"/>
      <c r="B12" s="128"/>
      <c r="C12" s="124" t="s">
        <v>109</v>
      </c>
      <c r="D12" s="118"/>
      <c r="E12" s="118"/>
      <c r="F12" s="118"/>
      <c r="G12" s="118"/>
    </row>
    <row r="13" spans="1:7" ht="18.75" customHeight="1" x14ac:dyDescent="0.55000000000000004">
      <c r="A13" s="118"/>
      <c r="B13" s="128"/>
      <c r="C13" s="124" t="s">
        <v>110</v>
      </c>
      <c r="D13" s="118"/>
      <c r="E13" s="118"/>
      <c r="F13" s="118"/>
      <c r="G13" s="118"/>
    </row>
    <row r="14" spans="1:7" ht="18.75" customHeight="1" x14ac:dyDescent="0.55000000000000004">
      <c r="A14" s="118"/>
      <c r="B14" s="128"/>
      <c r="C14" s="124" t="s">
        <v>111</v>
      </c>
      <c r="D14" s="118"/>
      <c r="E14" s="118"/>
      <c r="F14" s="118"/>
      <c r="G14" s="118"/>
    </row>
    <row r="15" spans="1:7" ht="18.75" customHeight="1" x14ac:dyDescent="0.55000000000000004">
      <c r="A15" s="118"/>
      <c r="B15" s="123"/>
      <c r="C15" s="124" t="s">
        <v>112</v>
      </c>
      <c r="D15" s="118"/>
      <c r="E15" s="118"/>
      <c r="F15" s="118"/>
      <c r="G15" s="118"/>
    </row>
    <row r="16" spans="1:7" ht="18.75" customHeight="1" x14ac:dyDescent="0.55000000000000004">
      <c r="A16" s="118"/>
      <c r="B16" s="125" t="s">
        <v>113</v>
      </c>
      <c r="C16" s="126"/>
      <c r="D16" s="118"/>
      <c r="E16" s="118"/>
      <c r="F16" s="118"/>
      <c r="G16" s="118"/>
    </row>
    <row r="17" spans="1:7" ht="18.75" customHeight="1" x14ac:dyDescent="0.55000000000000004">
      <c r="A17" s="118"/>
      <c r="B17" s="123"/>
      <c r="C17" s="124" t="s">
        <v>114</v>
      </c>
      <c r="D17" s="118"/>
      <c r="E17" s="118"/>
      <c r="F17" s="118"/>
      <c r="G17" s="118"/>
    </row>
    <row r="18" spans="1:7" ht="18.75" customHeight="1" x14ac:dyDescent="0.55000000000000004">
      <c r="A18" s="118"/>
      <c r="B18" s="125" t="s">
        <v>115</v>
      </c>
      <c r="C18" s="126"/>
      <c r="D18" s="118"/>
      <c r="E18" s="118"/>
      <c r="F18" s="118"/>
      <c r="G18" s="118"/>
    </row>
    <row r="19" spans="1:7" ht="18.75" customHeight="1" x14ac:dyDescent="0.55000000000000004">
      <c r="A19" s="118"/>
      <c r="B19" s="123"/>
      <c r="C19" s="124" t="s">
        <v>116</v>
      </c>
      <c r="D19" s="118"/>
      <c r="E19" s="118"/>
      <c r="F19" s="118"/>
      <c r="G19" s="118"/>
    </row>
    <row r="20" spans="1:7" ht="18.75" customHeight="1" x14ac:dyDescent="0.55000000000000004">
      <c r="A20" s="118"/>
      <c r="B20" s="125" t="s">
        <v>117</v>
      </c>
      <c r="C20" s="126"/>
      <c r="D20" s="118"/>
      <c r="E20" s="118"/>
      <c r="F20" s="118"/>
      <c r="G20" s="118"/>
    </row>
    <row r="21" spans="1:7" ht="18.75" customHeight="1" x14ac:dyDescent="0.55000000000000004">
      <c r="A21" s="118"/>
      <c r="B21" s="123"/>
      <c r="C21" s="124" t="s">
        <v>118</v>
      </c>
      <c r="D21" s="118"/>
      <c r="E21" s="118"/>
      <c r="F21" s="118"/>
      <c r="G21" s="118"/>
    </row>
    <row r="22" spans="1:7" ht="18.75" customHeight="1" x14ac:dyDescent="0.55000000000000004">
      <c r="A22" s="118"/>
      <c r="B22" s="125" t="s">
        <v>119</v>
      </c>
      <c r="C22" s="126"/>
      <c r="D22" s="118"/>
      <c r="E22" s="118"/>
      <c r="F22" s="118"/>
      <c r="G22" s="118"/>
    </row>
    <row r="23" spans="1:7" ht="18.75" customHeight="1" x14ac:dyDescent="0.55000000000000004">
      <c r="A23" s="118"/>
      <c r="B23" s="128"/>
      <c r="C23" s="124" t="s">
        <v>120</v>
      </c>
      <c r="D23" s="118"/>
      <c r="E23" s="118"/>
      <c r="F23" s="118"/>
      <c r="G23" s="118"/>
    </row>
    <row r="24" spans="1:7" ht="18.75" customHeight="1" x14ac:dyDescent="0.55000000000000004">
      <c r="A24" s="118"/>
      <c r="B24" s="123"/>
      <c r="C24" s="124" t="s">
        <v>121</v>
      </c>
      <c r="D24" s="118"/>
      <c r="E24" s="118"/>
      <c r="F24" s="118"/>
      <c r="G24" s="118"/>
    </row>
    <row r="25" spans="1:7" ht="18.75" customHeight="1" x14ac:dyDescent="0.55000000000000004">
      <c r="A25" s="118"/>
      <c r="B25" s="125" t="s">
        <v>122</v>
      </c>
      <c r="C25" s="126"/>
      <c r="D25" s="118"/>
      <c r="E25" s="118"/>
      <c r="F25" s="118"/>
      <c r="G25" s="118"/>
    </row>
    <row r="26" spans="1:7" ht="18.75" customHeight="1" x14ac:dyDescent="0.55000000000000004">
      <c r="A26" s="118"/>
      <c r="B26" s="128"/>
      <c r="C26" s="124" t="s">
        <v>123</v>
      </c>
      <c r="D26" s="118"/>
      <c r="E26" s="118"/>
      <c r="F26" s="118"/>
      <c r="G26" s="118"/>
    </row>
    <row r="27" spans="1:7" ht="18.75" customHeight="1" x14ac:dyDescent="0.55000000000000004">
      <c r="A27" s="118"/>
      <c r="B27" s="128"/>
      <c r="C27" s="124" t="s">
        <v>124</v>
      </c>
      <c r="D27" s="118"/>
      <c r="E27" s="118"/>
      <c r="F27" s="118"/>
      <c r="G27" s="118"/>
    </row>
    <row r="28" spans="1:7" ht="18.75" customHeight="1" x14ac:dyDescent="0.55000000000000004">
      <c r="A28" s="118"/>
      <c r="B28" s="130"/>
      <c r="C28" s="131" t="s">
        <v>125</v>
      </c>
      <c r="D28" s="118"/>
      <c r="E28" s="118"/>
      <c r="F28" s="118"/>
      <c r="G28" s="118"/>
    </row>
    <row r="29" spans="1:7" ht="18.75" customHeight="1" x14ac:dyDescent="0.55000000000000004">
      <c r="A29" s="118"/>
      <c r="B29" s="128"/>
      <c r="C29" s="124" t="s">
        <v>126</v>
      </c>
      <c r="D29" s="118"/>
      <c r="E29" s="118"/>
      <c r="F29" s="118"/>
      <c r="G29" s="118"/>
    </row>
    <row r="30" spans="1:7" ht="18.75" customHeight="1" x14ac:dyDescent="0.55000000000000004">
      <c r="A30" s="118"/>
      <c r="B30" s="130"/>
      <c r="C30" s="131" t="s">
        <v>127</v>
      </c>
      <c r="D30" s="118"/>
      <c r="E30" s="118"/>
      <c r="F30" s="118"/>
      <c r="G30" s="118"/>
    </row>
    <row r="31" spans="1:7" ht="18.75" customHeight="1" x14ac:dyDescent="0.55000000000000004">
      <c r="A31" s="118"/>
      <c r="B31" s="130"/>
      <c r="C31" s="131" t="s">
        <v>128</v>
      </c>
      <c r="D31" s="118"/>
      <c r="E31" s="118"/>
      <c r="F31" s="118"/>
      <c r="G31" s="118"/>
    </row>
    <row r="32" spans="1:7" x14ac:dyDescent="0.55000000000000004">
      <c r="A32" s="118"/>
      <c r="B32" s="128"/>
      <c r="C32" s="124" t="s">
        <v>129</v>
      </c>
      <c r="D32" s="118"/>
      <c r="E32" s="118"/>
      <c r="F32" s="118"/>
      <c r="G32" s="118"/>
    </row>
    <row r="33" spans="1:7" ht="18.75" customHeight="1" x14ac:dyDescent="0.55000000000000004">
      <c r="A33" s="118"/>
      <c r="B33" s="132"/>
      <c r="C33" s="131" t="s">
        <v>130</v>
      </c>
      <c r="D33" s="118"/>
      <c r="E33" s="118"/>
      <c r="F33" s="118"/>
      <c r="G33" s="118"/>
    </row>
    <row r="34" spans="1:7" ht="18.75" customHeight="1" x14ac:dyDescent="0.55000000000000004">
      <c r="A34" s="118"/>
      <c r="B34" s="125" t="s">
        <v>131</v>
      </c>
      <c r="C34" s="126"/>
      <c r="D34" s="118"/>
      <c r="E34" s="118"/>
      <c r="F34" s="118"/>
      <c r="G34" s="118"/>
    </row>
    <row r="35" spans="1:7" ht="18.75" customHeight="1" x14ac:dyDescent="0.55000000000000004">
      <c r="A35" s="118"/>
      <c r="B35" s="123"/>
      <c r="C35" s="124" t="s">
        <v>132</v>
      </c>
      <c r="D35" s="118"/>
      <c r="E35" s="118"/>
      <c r="F35" s="118"/>
      <c r="G35" s="118"/>
    </row>
    <row r="36" spans="1:7" ht="18.75" customHeight="1" x14ac:dyDescent="0.55000000000000004">
      <c r="A36" s="118"/>
      <c r="B36" s="125" t="s">
        <v>133</v>
      </c>
      <c r="C36" s="126"/>
      <c r="D36" s="118"/>
      <c r="E36" s="118"/>
      <c r="F36" s="118"/>
      <c r="G36" s="118"/>
    </row>
    <row r="37" spans="1:7" ht="18.75" customHeight="1" x14ac:dyDescent="0.55000000000000004">
      <c r="A37" s="118"/>
      <c r="B37" s="128"/>
      <c r="C37" s="124" t="s">
        <v>134</v>
      </c>
      <c r="D37" s="118"/>
      <c r="E37" s="118"/>
      <c r="F37" s="118"/>
      <c r="G37" s="118"/>
    </row>
    <row r="38" spans="1:7" ht="18.75" customHeight="1" x14ac:dyDescent="0.55000000000000004">
      <c r="A38" s="118"/>
      <c r="B38" s="128"/>
      <c r="C38" s="124" t="s">
        <v>135</v>
      </c>
      <c r="D38" s="118"/>
      <c r="E38" s="118"/>
      <c r="F38" s="118"/>
      <c r="G38" s="118"/>
    </row>
    <row r="39" spans="1:7" ht="18.75" customHeight="1" x14ac:dyDescent="0.55000000000000004">
      <c r="A39" s="118"/>
      <c r="B39" s="128"/>
      <c r="C39" s="124" t="s">
        <v>136</v>
      </c>
      <c r="D39" s="118"/>
      <c r="E39" s="118"/>
      <c r="F39" s="118"/>
      <c r="G39" s="118"/>
    </row>
    <row r="40" spans="1:7" ht="18.75" customHeight="1" x14ac:dyDescent="0.55000000000000004">
      <c r="A40" s="118"/>
      <c r="B40" s="128"/>
      <c r="C40" s="124" t="s">
        <v>137</v>
      </c>
      <c r="D40" s="118"/>
      <c r="E40" s="118"/>
      <c r="F40" s="118"/>
      <c r="G40" s="118"/>
    </row>
    <row r="41" spans="1:7" ht="18.75" customHeight="1" x14ac:dyDescent="0.55000000000000004">
      <c r="A41" s="118"/>
      <c r="B41" s="125" t="s">
        <v>138</v>
      </c>
      <c r="C41" s="124"/>
      <c r="D41" s="118"/>
      <c r="E41" s="118"/>
      <c r="F41" s="118"/>
      <c r="G41" s="118"/>
    </row>
    <row r="42" spans="1:7" ht="18.75" customHeight="1" x14ac:dyDescent="0.55000000000000004">
      <c r="A42" s="118"/>
      <c r="B42" s="129"/>
      <c r="C42" s="124" t="s">
        <v>139</v>
      </c>
      <c r="D42" s="118"/>
      <c r="E42" s="118"/>
      <c r="F42" s="118"/>
      <c r="G42" s="118"/>
    </row>
    <row r="43" spans="1:7" ht="18.75" customHeight="1" x14ac:dyDescent="0.55000000000000004">
      <c r="A43" s="118"/>
      <c r="B43" s="123"/>
      <c r="C43" s="124" t="s">
        <v>140</v>
      </c>
      <c r="D43" s="118"/>
      <c r="E43" s="118"/>
      <c r="F43" s="118"/>
      <c r="G43" s="118"/>
    </row>
    <row r="44" spans="1:7" ht="18.75" customHeight="1" x14ac:dyDescent="0.55000000000000004">
      <c r="A44" s="118"/>
      <c r="B44" s="125" t="s">
        <v>141</v>
      </c>
      <c r="C44" s="126"/>
      <c r="D44" s="118"/>
      <c r="E44" s="118"/>
      <c r="F44" s="118"/>
      <c r="G44" s="118"/>
    </row>
    <row r="45" spans="1:7" ht="18.75" customHeight="1" x14ac:dyDescent="0.55000000000000004">
      <c r="A45" s="118"/>
      <c r="B45" s="123"/>
      <c r="C45" s="124" t="s">
        <v>142</v>
      </c>
      <c r="D45" s="118"/>
      <c r="E45" s="118"/>
      <c r="F45" s="118"/>
      <c r="G45" s="118"/>
    </row>
    <row r="46" spans="1:7" ht="18.75" customHeight="1" x14ac:dyDescent="0.55000000000000004">
      <c r="A46" s="118"/>
      <c r="B46" s="125" t="s">
        <v>143</v>
      </c>
      <c r="C46" s="126"/>
      <c r="D46" s="118"/>
      <c r="E46" s="118"/>
      <c r="F46" s="118"/>
      <c r="G46" s="118"/>
    </row>
    <row r="47" spans="1:7" ht="18.75" customHeight="1" x14ac:dyDescent="0.55000000000000004">
      <c r="A47" s="118"/>
      <c r="B47" s="128"/>
      <c r="C47" s="124" t="s">
        <v>144</v>
      </c>
      <c r="D47" s="118"/>
      <c r="E47" s="118"/>
      <c r="F47" s="118"/>
      <c r="G47" s="118"/>
    </row>
    <row r="48" spans="1:7" ht="18.75" customHeight="1" x14ac:dyDescent="0.55000000000000004">
      <c r="A48" s="118"/>
      <c r="B48" s="128"/>
      <c r="C48" s="124" t="s">
        <v>145</v>
      </c>
      <c r="D48" s="118"/>
      <c r="E48" s="118"/>
      <c r="F48" s="118"/>
      <c r="G48" s="118"/>
    </row>
    <row r="49" spans="1:7" ht="18.75" customHeight="1" x14ac:dyDescent="0.55000000000000004">
      <c r="A49" s="118"/>
      <c r="B49" s="128"/>
      <c r="C49" s="124" t="s">
        <v>146</v>
      </c>
      <c r="D49" s="118"/>
      <c r="E49" s="118"/>
      <c r="F49" s="118"/>
      <c r="G49" s="118"/>
    </row>
    <row r="50" spans="1:7" ht="18.75" customHeight="1" x14ac:dyDescent="0.55000000000000004">
      <c r="A50" s="118"/>
      <c r="B50" s="130"/>
      <c r="C50" s="131" t="s">
        <v>147</v>
      </c>
      <c r="D50" s="118"/>
      <c r="E50" s="118"/>
      <c r="F50" s="118"/>
      <c r="G50" s="118"/>
    </row>
    <row r="51" spans="1:7" ht="18.75" customHeight="1" x14ac:dyDescent="0.55000000000000004">
      <c r="A51" s="118"/>
      <c r="B51" s="128"/>
      <c r="C51" s="124" t="s">
        <v>148</v>
      </c>
      <c r="D51" s="118"/>
      <c r="E51" s="118"/>
      <c r="F51" s="118"/>
      <c r="G51" s="118"/>
    </row>
    <row r="52" spans="1:7" ht="18.75" customHeight="1" x14ac:dyDescent="0.55000000000000004">
      <c r="A52" s="118"/>
      <c r="B52" s="123"/>
      <c r="C52" s="124" t="s">
        <v>149</v>
      </c>
      <c r="D52" s="118"/>
      <c r="E52" s="118"/>
      <c r="F52" s="118"/>
      <c r="G52" s="118"/>
    </row>
    <row r="53" spans="1:7" ht="18.75" customHeight="1" x14ac:dyDescent="0.55000000000000004">
      <c r="A53" s="118"/>
      <c r="B53" s="125" t="s">
        <v>150</v>
      </c>
      <c r="C53" s="126"/>
      <c r="D53" s="118"/>
      <c r="E53" s="118"/>
      <c r="F53" s="118"/>
      <c r="G53" s="118"/>
    </row>
    <row r="54" spans="1:7" ht="18.75" customHeight="1" x14ac:dyDescent="0.55000000000000004">
      <c r="A54" s="118"/>
      <c r="B54" s="128"/>
      <c r="C54" s="133" t="s">
        <v>151</v>
      </c>
      <c r="D54" s="118"/>
      <c r="E54" s="118"/>
      <c r="F54" s="118"/>
      <c r="G54" s="118"/>
    </row>
    <row r="55" spans="1:7" ht="18.75" customHeight="1" x14ac:dyDescent="0.55000000000000004">
      <c r="A55" s="118"/>
      <c r="B55" s="128"/>
      <c r="C55" s="124" t="s">
        <v>152</v>
      </c>
      <c r="D55" s="118"/>
      <c r="E55" s="118"/>
      <c r="F55" s="118"/>
      <c r="G55" s="118"/>
    </row>
    <row r="56" spans="1:7" ht="18.75" customHeight="1" x14ac:dyDescent="0.55000000000000004">
      <c r="A56" s="118"/>
      <c r="B56" s="128"/>
      <c r="C56" s="124" t="s">
        <v>153</v>
      </c>
      <c r="D56" s="118"/>
      <c r="E56" s="118"/>
      <c r="F56" s="118"/>
      <c r="G56" s="118"/>
    </row>
    <row r="57" spans="1:7" ht="18.75" customHeight="1" x14ac:dyDescent="0.55000000000000004">
      <c r="A57" s="118"/>
      <c r="B57" s="128"/>
      <c r="C57" s="124" t="s">
        <v>154</v>
      </c>
      <c r="D57" s="118"/>
      <c r="E57" s="118"/>
      <c r="F57" s="118"/>
      <c r="G57" s="118"/>
    </row>
    <row r="58" spans="1:7" ht="18.75" customHeight="1" x14ac:dyDescent="0.55000000000000004">
      <c r="A58" s="118"/>
      <c r="B58" s="128"/>
      <c r="C58" s="124" t="s">
        <v>155</v>
      </c>
      <c r="D58" s="118"/>
      <c r="E58" s="118"/>
      <c r="F58" s="118"/>
      <c r="G58" s="118"/>
    </row>
    <row r="59" spans="1:7" ht="18.75" customHeight="1" x14ac:dyDescent="0.55000000000000004">
      <c r="A59" s="118"/>
      <c r="B59" s="128"/>
      <c r="C59" s="210" t="s">
        <v>156</v>
      </c>
      <c r="D59" s="118"/>
      <c r="E59" s="118"/>
      <c r="F59" s="118"/>
      <c r="G59" s="118"/>
    </row>
    <row r="60" spans="1:7" ht="18.75" customHeight="1" x14ac:dyDescent="0.55000000000000004">
      <c r="A60" s="118"/>
      <c r="B60" s="123"/>
      <c r="C60" s="209"/>
      <c r="D60" s="118"/>
      <c r="E60" s="118"/>
      <c r="F60" s="118"/>
      <c r="G60" s="118"/>
    </row>
    <row r="61" spans="1:7" ht="18.75" customHeight="1" x14ac:dyDescent="0.55000000000000004">
      <c r="A61" s="118"/>
      <c r="B61" s="125" t="s">
        <v>157</v>
      </c>
      <c r="C61" s="126"/>
      <c r="D61" s="118"/>
      <c r="E61" s="118"/>
      <c r="F61" s="118"/>
      <c r="G61" s="118"/>
    </row>
    <row r="62" spans="1:7" ht="18.75" customHeight="1" x14ac:dyDescent="0.55000000000000004">
      <c r="A62" s="118"/>
      <c r="B62" s="128"/>
      <c r="C62" s="124" t="s">
        <v>158</v>
      </c>
      <c r="D62" s="118"/>
      <c r="E62" s="118"/>
      <c r="F62" s="118"/>
      <c r="G62" s="118"/>
    </row>
    <row r="63" spans="1:7" ht="18.75" customHeight="1" x14ac:dyDescent="0.55000000000000004">
      <c r="A63" s="118"/>
      <c r="B63" s="123"/>
      <c r="C63" s="124" t="s">
        <v>159</v>
      </c>
      <c r="D63" s="118"/>
      <c r="E63" s="118"/>
      <c r="F63" s="118"/>
      <c r="G63" s="118"/>
    </row>
    <row r="64" spans="1:7" ht="18.75" customHeight="1" x14ac:dyDescent="0.55000000000000004">
      <c r="A64" s="118"/>
      <c r="B64" s="125" t="s">
        <v>160</v>
      </c>
      <c r="C64" s="126"/>
      <c r="D64" s="118"/>
      <c r="E64" s="118"/>
      <c r="F64" s="118"/>
      <c r="G64" s="118"/>
    </row>
    <row r="65" spans="1:7" ht="18.75" customHeight="1" x14ac:dyDescent="0.55000000000000004">
      <c r="A65" s="118"/>
      <c r="B65" s="128"/>
      <c r="C65" s="124" t="s">
        <v>161</v>
      </c>
      <c r="D65" s="118"/>
      <c r="E65" s="118"/>
      <c r="F65" s="118"/>
      <c r="G65" s="118"/>
    </row>
    <row r="66" spans="1:7" ht="18.75" customHeight="1" x14ac:dyDescent="0.55000000000000004">
      <c r="A66" s="118"/>
      <c r="B66" s="128"/>
      <c r="C66" s="124" t="s">
        <v>162</v>
      </c>
      <c r="D66" s="118"/>
      <c r="E66" s="118"/>
      <c r="F66" s="118"/>
      <c r="G66" s="118"/>
    </row>
    <row r="67" spans="1:7" ht="18.75" customHeight="1" x14ac:dyDescent="0.55000000000000004">
      <c r="A67" s="118"/>
      <c r="B67" s="125" t="s">
        <v>163</v>
      </c>
      <c r="C67" s="126"/>
      <c r="D67" s="118"/>
      <c r="E67" s="118"/>
      <c r="F67" s="118"/>
      <c r="G67" s="118"/>
    </row>
    <row r="68" spans="1:7" ht="18.75" customHeight="1" x14ac:dyDescent="0.55000000000000004">
      <c r="A68" s="118"/>
      <c r="B68" s="123"/>
      <c r="C68" s="124" t="s">
        <v>164</v>
      </c>
      <c r="D68" s="118"/>
      <c r="E68" s="118"/>
      <c r="F68" s="118"/>
      <c r="G68" s="118"/>
    </row>
    <row r="69" spans="1:7" ht="18.75" customHeight="1" x14ac:dyDescent="0.55000000000000004">
      <c r="A69" s="118"/>
      <c r="B69" s="125" t="s">
        <v>165</v>
      </c>
      <c r="C69" s="126"/>
      <c r="D69" s="118"/>
      <c r="E69" s="118"/>
      <c r="F69" s="118"/>
      <c r="G69" s="118"/>
    </row>
    <row r="70" spans="1:7" ht="18.75" customHeight="1" x14ac:dyDescent="0.55000000000000004">
      <c r="A70" s="118"/>
      <c r="B70" s="128"/>
      <c r="C70" s="124" t="s">
        <v>166</v>
      </c>
      <c r="D70" s="118"/>
      <c r="E70" s="118"/>
      <c r="F70" s="118"/>
      <c r="G70" s="118"/>
    </row>
    <row r="71" spans="1:7" ht="18.75" customHeight="1" x14ac:dyDescent="0.55000000000000004">
      <c r="A71" s="118"/>
      <c r="B71" s="128"/>
      <c r="C71" s="124" t="s">
        <v>167</v>
      </c>
      <c r="D71" s="118"/>
      <c r="E71" s="118"/>
      <c r="F71" s="118"/>
      <c r="G71" s="118"/>
    </row>
    <row r="72" spans="1:7" ht="18.75" customHeight="1" x14ac:dyDescent="0.55000000000000004">
      <c r="A72" s="118"/>
      <c r="B72" s="128"/>
      <c r="C72" s="124" t="s">
        <v>168</v>
      </c>
      <c r="D72" s="118"/>
      <c r="E72" s="118"/>
      <c r="F72" s="118"/>
      <c r="G72" s="118"/>
    </row>
    <row r="73" spans="1:7" ht="18.75" customHeight="1" x14ac:dyDescent="0.55000000000000004">
      <c r="A73" s="118"/>
      <c r="B73" s="123"/>
      <c r="C73" s="124" t="s">
        <v>169</v>
      </c>
      <c r="D73" s="118"/>
      <c r="E73" s="118"/>
      <c r="F73" s="118"/>
      <c r="G73" s="118"/>
    </row>
    <row r="74" spans="1:7" ht="18.75" customHeight="1" x14ac:dyDescent="0.55000000000000004">
      <c r="A74" s="118"/>
      <c r="B74" s="125" t="s">
        <v>170</v>
      </c>
      <c r="C74" s="126"/>
      <c r="D74" s="118"/>
      <c r="E74" s="118"/>
      <c r="F74" s="118"/>
      <c r="G74" s="118"/>
    </row>
    <row r="75" spans="1:7" ht="18.75" customHeight="1" x14ac:dyDescent="0.55000000000000004">
      <c r="A75" s="118"/>
      <c r="B75" s="123"/>
      <c r="C75" s="124" t="s">
        <v>171</v>
      </c>
      <c r="D75" s="118"/>
      <c r="E75" s="118"/>
      <c r="F75" s="118"/>
      <c r="G75" s="118"/>
    </row>
    <row r="76" spans="1:7" ht="18.75" customHeight="1" x14ac:dyDescent="0.55000000000000004">
      <c r="A76" s="118"/>
      <c r="B76" s="125" t="s">
        <v>172</v>
      </c>
      <c r="C76" s="126"/>
      <c r="D76" s="118"/>
      <c r="E76" s="118"/>
      <c r="F76" s="118"/>
      <c r="G76" s="118"/>
    </row>
    <row r="77" spans="1:7" ht="18.75" customHeight="1" x14ac:dyDescent="0.55000000000000004">
      <c r="A77" s="118"/>
      <c r="B77" s="123"/>
      <c r="C77" s="124" t="s">
        <v>173</v>
      </c>
      <c r="D77" s="118"/>
      <c r="E77" s="118"/>
      <c r="F77" s="118"/>
      <c r="G77" s="118"/>
    </row>
    <row r="78" spans="1:7" ht="18.75" customHeight="1" x14ac:dyDescent="0.55000000000000004">
      <c r="A78" s="118"/>
      <c r="B78" s="125" t="s">
        <v>174</v>
      </c>
      <c r="C78" s="126"/>
      <c r="D78" s="118"/>
      <c r="E78" s="118"/>
      <c r="F78" s="118"/>
      <c r="G78" s="118"/>
    </row>
    <row r="79" spans="1:7" ht="18.75" customHeight="1" x14ac:dyDescent="0.55000000000000004">
      <c r="A79" s="118"/>
      <c r="B79" s="128"/>
      <c r="C79" s="124" t="s">
        <v>175</v>
      </c>
      <c r="D79" s="118"/>
      <c r="E79" s="118"/>
      <c r="F79" s="118"/>
      <c r="G79" s="118"/>
    </row>
    <row r="80" spans="1:7" ht="18.75" customHeight="1" x14ac:dyDescent="0.55000000000000004">
      <c r="A80" s="118"/>
      <c r="B80" s="130"/>
      <c r="C80" s="131" t="s">
        <v>176</v>
      </c>
      <c r="D80" s="118"/>
      <c r="E80" s="118"/>
      <c r="F80" s="118"/>
      <c r="G80" s="118"/>
    </row>
    <row r="81" spans="1:7" ht="18.75" customHeight="1" x14ac:dyDescent="0.55000000000000004">
      <c r="A81" s="118"/>
      <c r="B81" s="128"/>
      <c r="C81" s="124" t="s">
        <v>177</v>
      </c>
      <c r="D81" s="118"/>
      <c r="E81" s="118"/>
      <c r="F81" s="118"/>
      <c r="G81" s="118"/>
    </row>
    <row r="82" spans="1:7" ht="18.75" customHeight="1" x14ac:dyDescent="0.55000000000000004">
      <c r="A82" s="118"/>
      <c r="B82" s="128"/>
      <c r="C82" s="124" t="s">
        <v>178</v>
      </c>
      <c r="D82" s="118"/>
      <c r="E82" s="118"/>
      <c r="F82" s="118"/>
      <c r="G82" s="118"/>
    </row>
    <row r="83" spans="1:7" ht="18.75" customHeight="1" x14ac:dyDescent="0.55000000000000004">
      <c r="A83" s="118"/>
      <c r="B83" s="128"/>
      <c r="C83" s="124" t="s">
        <v>179</v>
      </c>
      <c r="D83" s="118"/>
      <c r="E83" s="118"/>
      <c r="F83" s="118"/>
      <c r="G83" s="118"/>
    </row>
    <row r="84" spans="1:7" ht="18.75" customHeight="1" x14ac:dyDescent="0.55000000000000004">
      <c r="A84" s="118"/>
      <c r="B84" s="128"/>
      <c r="C84" s="124" t="s">
        <v>180</v>
      </c>
      <c r="D84" s="118"/>
      <c r="E84" s="118"/>
      <c r="F84" s="118"/>
      <c r="G84" s="118"/>
    </row>
    <row r="85" spans="1:7" ht="18.75" customHeight="1" x14ac:dyDescent="0.55000000000000004">
      <c r="A85" s="118"/>
      <c r="B85" s="128"/>
      <c r="C85" s="124" t="s">
        <v>181</v>
      </c>
      <c r="D85" s="118"/>
      <c r="E85" s="118"/>
      <c r="F85" s="118"/>
      <c r="G85" s="118"/>
    </row>
    <row r="86" spans="1:7" ht="18.75" customHeight="1" x14ac:dyDescent="0.55000000000000004">
      <c r="A86" s="118"/>
      <c r="B86" s="123"/>
      <c r="C86" s="124" t="s">
        <v>182</v>
      </c>
      <c r="D86" s="118"/>
      <c r="E86" s="118"/>
      <c r="F86" s="118"/>
      <c r="G86" s="118"/>
    </row>
    <row r="87" spans="1:7" ht="18.75" customHeight="1" x14ac:dyDescent="0.55000000000000004">
      <c r="A87" s="118"/>
      <c r="B87" s="125" t="s">
        <v>183</v>
      </c>
      <c r="C87" s="126"/>
      <c r="D87" s="118"/>
      <c r="E87" s="118"/>
      <c r="F87" s="118"/>
      <c r="G87" s="118"/>
    </row>
    <row r="88" spans="1:7" ht="18.75" customHeight="1" x14ac:dyDescent="0.55000000000000004">
      <c r="A88" s="118"/>
      <c r="B88" s="128"/>
      <c r="C88" s="124" t="s">
        <v>184</v>
      </c>
      <c r="D88" s="118"/>
      <c r="E88" s="118"/>
      <c r="F88" s="118"/>
      <c r="G88" s="118"/>
    </row>
    <row r="89" spans="1:7" ht="18.75" customHeight="1" x14ac:dyDescent="0.55000000000000004">
      <c r="A89" s="118"/>
      <c r="B89" s="128"/>
      <c r="C89" s="124" t="s">
        <v>185</v>
      </c>
      <c r="D89" s="118"/>
      <c r="E89" s="118"/>
      <c r="F89" s="118"/>
      <c r="G89" s="118"/>
    </row>
    <row r="90" spans="1:7" x14ac:dyDescent="0.55000000000000004">
      <c r="A90" s="118"/>
      <c r="B90" s="123"/>
      <c r="C90" s="124" t="s">
        <v>186</v>
      </c>
      <c r="D90" s="118"/>
      <c r="E90" s="118"/>
      <c r="F90" s="118"/>
      <c r="G90" s="118"/>
    </row>
    <row r="91" spans="1:7" x14ac:dyDescent="0.55000000000000004">
      <c r="A91" s="118"/>
      <c r="B91" s="125" t="s">
        <v>187</v>
      </c>
      <c r="C91" s="126"/>
      <c r="D91" s="118"/>
      <c r="E91" s="118"/>
      <c r="F91" s="118"/>
      <c r="G91" s="118"/>
    </row>
    <row r="92" spans="1:7" x14ac:dyDescent="0.55000000000000004">
      <c r="A92" s="118"/>
      <c r="B92" s="123"/>
      <c r="C92" s="124" t="s">
        <v>188</v>
      </c>
      <c r="D92" s="118"/>
      <c r="E92" s="118"/>
      <c r="F92" s="118"/>
      <c r="G92" s="118"/>
    </row>
    <row r="93" spans="1:7" x14ac:dyDescent="0.55000000000000004">
      <c r="A93" s="118"/>
      <c r="B93" s="125" t="s">
        <v>189</v>
      </c>
      <c r="C93" s="126"/>
      <c r="D93" s="118"/>
      <c r="E93" s="118"/>
      <c r="F93" s="118"/>
      <c r="G93" s="118"/>
    </row>
    <row r="94" spans="1:7" x14ac:dyDescent="0.55000000000000004">
      <c r="A94" s="118"/>
      <c r="B94" s="123"/>
      <c r="C94" s="124" t="s">
        <v>190</v>
      </c>
      <c r="D94" s="118"/>
      <c r="E94" s="118"/>
      <c r="F94" s="118"/>
      <c r="G94" s="118"/>
    </row>
    <row r="95" spans="1:7" x14ac:dyDescent="0.55000000000000004">
      <c r="A95" s="118"/>
      <c r="B95" s="125" t="s">
        <v>191</v>
      </c>
      <c r="C95" s="126"/>
      <c r="D95" s="118"/>
      <c r="E95" s="118"/>
      <c r="F95" s="118"/>
      <c r="G95" s="118"/>
    </row>
    <row r="96" spans="1:7" x14ac:dyDescent="0.55000000000000004">
      <c r="A96" s="118"/>
      <c r="B96" s="128"/>
      <c r="C96" s="124" t="s">
        <v>192</v>
      </c>
      <c r="D96" s="118"/>
      <c r="E96" s="118"/>
      <c r="F96" s="118"/>
      <c r="G96" s="118"/>
    </row>
    <row r="97" spans="1:7" x14ac:dyDescent="0.55000000000000004">
      <c r="A97" s="118"/>
      <c r="B97" s="125" t="s">
        <v>193</v>
      </c>
      <c r="C97" s="126"/>
      <c r="D97" s="118"/>
      <c r="E97" s="118"/>
      <c r="F97" s="118"/>
      <c r="G97" s="118"/>
    </row>
    <row r="98" spans="1:7" x14ac:dyDescent="0.55000000000000004">
      <c r="A98" s="118"/>
      <c r="B98" s="128"/>
      <c r="C98" s="124" t="s">
        <v>194</v>
      </c>
      <c r="D98" s="118"/>
      <c r="E98" s="118"/>
      <c r="F98" s="118"/>
      <c r="G98" s="118"/>
    </row>
    <row r="99" spans="1:7" x14ac:dyDescent="0.55000000000000004">
      <c r="A99" s="118"/>
      <c r="B99" s="128"/>
      <c r="C99" s="124" t="s">
        <v>195</v>
      </c>
      <c r="D99" s="118"/>
      <c r="E99" s="118"/>
      <c r="F99" s="118"/>
      <c r="G99" s="118"/>
    </row>
    <row r="100" spans="1:7" x14ac:dyDescent="0.55000000000000004">
      <c r="A100" s="118"/>
      <c r="B100" s="123"/>
      <c r="C100" s="124" t="s">
        <v>196</v>
      </c>
      <c r="D100" s="118"/>
      <c r="E100" s="118"/>
      <c r="F100" s="118"/>
      <c r="G100" s="118"/>
    </row>
    <row r="101" spans="1:7" x14ac:dyDescent="0.55000000000000004">
      <c r="A101" s="118"/>
      <c r="B101" s="125" t="s">
        <v>197</v>
      </c>
      <c r="C101" s="126"/>
      <c r="D101" s="118"/>
      <c r="E101" s="118"/>
      <c r="F101" s="118"/>
      <c r="G101" s="118"/>
    </row>
    <row r="102" spans="1:7" x14ac:dyDescent="0.55000000000000004">
      <c r="A102" s="118"/>
      <c r="B102" s="128"/>
      <c r="C102" s="124" t="s">
        <v>198</v>
      </c>
      <c r="D102" s="118"/>
      <c r="E102" s="118"/>
      <c r="F102" s="118"/>
      <c r="G102" s="118"/>
    </row>
    <row r="103" spans="1:7" x14ac:dyDescent="0.55000000000000004">
      <c r="A103" s="118"/>
      <c r="B103" s="123"/>
      <c r="C103" s="124" t="s">
        <v>199</v>
      </c>
      <c r="D103" s="118"/>
      <c r="E103" s="118"/>
      <c r="F103" s="118"/>
      <c r="G103" s="118"/>
    </row>
    <row r="104" spans="1:7" x14ac:dyDescent="0.55000000000000004">
      <c r="A104" s="118"/>
      <c r="B104" s="125" t="s">
        <v>200</v>
      </c>
      <c r="C104" s="126"/>
      <c r="D104" s="118"/>
      <c r="E104" s="118"/>
      <c r="F104" s="118"/>
      <c r="G104" s="118"/>
    </row>
    <row r="105" spans="1:7" x14ac:dyDescent="0.55000000000000004">
      <c r="A105" s="118"/>
      <c r="B105" s="129"/>
      <c r="C105" s="134" t="s">
        <v>201</v>
      </c>
      <c r="D105" s="118"/>
      <c r="E105" s="118"/>
      <c r="F105" s="118"/>
      <c r="G105" s="118"/>
    </row>
    <row r="106" spans="1:7" x14ac:dyDescent="0.55000000000000004">
      <c r="A106" s="118"/>
      <c r="B106" s="123"/>
      <c r="C106" s="124" t="s">
        <v>202</v>
      </c>
      <c r="D106" s="118"/>
      <c r="E106" s="118"/>
      <c r="F106" s="118"/>
      <c r="G106" s="118"/>
    </row>
    <row r="107" spans="1:7" x14ac:dyDescent="0.55000000000000004">
      <c r="A107" s="118"/>
      <c r="B107" s="125" t="s">
        <v>203</v>
      </c>
      <c r="C107" s="126"/>
      <c r="D107" s="118"/>
      <c r="E107" s="118"/>
      <c r="F107" s="118"/>
      <c r="G107" s="118"/>
    </row>
    <row r="108" spans="1:7" x14ac:dyDescent="0.55000000000000004">
      <c r="A108" s="118"/>
      <c r="B108" s="128"/>
      <c r="C108" s="124" t="s">
        <v>204</v>
      </c>
      <c r="D108" s="118"/>
      <c r="E108" s="118"/>
      <c r="F108" s="118"/>
      <c r="G108" s="118"/>
    </row>
    <row r="109" spans="1:7" x14ac:dyDescent="0.55000000000000004">
      <c r="A109" s="118"/>
      <c r="B109" s="128"/>
      <c r="C109" s="124" t="s">
        <v>205</v>
      </c>
      <c r="D109" s="118"/>
      <c r="E109" s="118"/>
      <c r="F109" s="118"/>
      <c r="G109" s="118"/>
    </row>
    <row r="110" spans="1:7" x14ac:dyDescent="0.55000000000000004">
      <c r="A110" s="118"/>
      <c r="B110" s="123"/>
      <c r="C110" s="124" t="s">
        <v>206</v>
      </c>
      <c r="D110" s="118"/>
      <c r="E110" s="118"/>
      <c r="F110" s="118"/>
      <c r="G110" s="118"/>
    </row>
    <row r="111" spans="1:7" x14ac:dyDescent="0.55000000000000004">
      <c r="A111" s="118"/>
      <c r="B111" s="125" t="s">
        <v>207</v>
      </c>
      <c r="C111" s="126"/>
      <c r="D111" s="118"/>
      <c r="E111" s="118"/>
      <c r="F111" s="118"/>
      <c r="G111" s="118"/>
    </row>
    <row r="112" spans="1:7" x14ac:dyDescent="0.55000000000000004">
      <c r="A112" s="118"/>
      <c r="B112" s="128"/>
      <c r="C112" s="124" t="s">
        <v>208</v>
      </c>
      <c r="D112" s="118"/>
      <c r="E112" s="118"/>
      <c r="F112" s="118"/>
      <c r="G112" s="118"/>
    </row>
    <row r="113" spans="1:7" x14ac:dyDescent="0.55000000000000004">
      <c r="A113" s="118"/>
      <c r="B113" s="128"/>
      <c r="C113" s="124" t="s">
        <v>209</v>
      </c>
      <c r="D113" s="118"/>
      <c r="E113" s="118"/>
      <c r="F113" s="118"/>
      <c r="G113" s="118"/>
    </row>
    <row r="114" spans="1:7" x14ac:dyDescent="0.55000000000000004">
      <c r="A114" s="118"/>
      <c r="B114" s="123"/>
      <c r="C114" s="124" t="s">
        <v>210</v>
      </c>
      <c r="D114" s="118"/>
      <c r="E114" s="118"/>
      <c r="F114" s="118"/>
      <c r="G114" s="118"/>
    </row>
    <row r="115" spans="1:7" x14ac:dyDescent="0.55000000000000004">
      <c r="A115" s="118"/>
      <c r="B115" s="125" t="s">
        <v>211</v>
      </c>
      <c r="C115" s="126"/>
      <c r="D115" s="118"/>
      <c r="E115" s="118"/>
      <c r="F115" s="118"/>
      <c r="G115" s="118"/>
    </row>
    <row r="116" spans="1:7" x14ac:dyDescent="0.55000000000000004">
      <c r="A116" s="118"/>
      <c r="B116" s="128"/>
      <c r="C116" s="124" t="s">
        <v>212</v>
      </c>
      <c r="D116" s="118"/>
      <c r="E116" s="118"/>
      <c r="F116" s="118"/>
      <c r="G116" s="118"/>
    </row>
    <row r="117" spans="1:7" x14ac:dyDescent="0.55000000000000004">
      <c r="A117" s="118"/>
      <c r="B117" s="123"/>
      <c r="C117" s="124" t="s">
        <v>213</v>
      </c>
      <c r="D117" s="118"/>
      <c r="E117" s="118"/>
      <c r="F117" s="118"/>
      <c r="G117" s="118"/>
    </row>
    <row r="118" spans="1:7" x14ac:dyDescent="0.55000000000000004">
      <c r="A118" s="118"/>
      <c r="B118" s="125" t="s">
        <v>214</v>
      </c>
      <c r="C118" s="126"/>
      <c r="D118" s="118"/>
      <c r="E118" s="118"/>
      <c r="F118" s="118"/>
      <c r="G118" s="118"/>
    </row>
    <row r="119" spans="1:7" x14ac:dyDescent="0.55000000000000004">
      <c r="A119" s="118"/>
      <c r="B119" s="128"/>
      <c r="C119" s="124" t="s">
        <v>215</v>
      </c>
      <c r="D119" s="118"/>
      <c r="E119" s="118"/>
      <c r="F119" s="118"/>
      <c r="G119" s="118"/>
    </row>
    <row r="120" spans="1:7" x14ac:dyDescent="0.55000000000000004">
      <c r="A120" s="118"/>
      <c r="B120" s="128"/>
      <c r="C120" s="124" t="s">
        <v>216</v>
      </c>
      <c r="D120" s="118"/>
      <c r="E120" s="118"/>
      <c r="F120" s="118"/>
      <c r="G120" s="118"/>
    </row>
    <row r="121" spans="1:7" x14ac:dyDescent="0.55000000000000004">
      <c r="A121" s="118"/>
      <c r="B121" s="128"/>
      <c r="C121" s="124" t="s">
        <v>217</v>
      </c>
      <c r="D121" s="118"/>
      <c r="E121" s="118"/>
      <c r="F121" s="118"/>
      <c r="G121" s="118"/>
    </row>
    <row r="122" spans="1:7" x14ac:dyDescent="0.55000000000000004">
      <c r="A122" s="118"/>
      <c r="B122" s="128"/>
      <c r="C122" s="124" t="s">
        <v>218</v>
      </c>
      <c r="D122" s="118"/>
      <c r="E122" s="118"/>
      <c r="F122" s="118"/>
      <c r="G122" s="118"/>
    </row>
    <row r="123" spans="1:7" x14ac:dyDescent="0.55000000000000004">
      <c r="A123" s="118"/>
      <c r="B123" s="128"/>
      <c r="C123" s="124" t="s">
        <v>219</v>
      </c>
      <c r="D123" s="118"/>
      <c r="E123" s="118"/>
      <c r="F123" s="118"/>
      <c r="G123" s="118"/>
    </row>
    <row r="124" spans="1:7" x14ac:dyDescent="0.55000000000000004">
      <c r="A124" s="118"/>
      <c r="B124" s="128"/>
      <c r="C124" s="124" t="s">
        <v>220</v>
      </c>
      <c r="D124" s="118"/>
      <c r="E124" s="118"/>
      <c r="F124" s="118"/>
      <c r="G124" s="118"/>
    </row>
    <row r="125" spans="1:7" x14ac:dyDescent="0.55000000000000004">
      <c r="A125" s="118"/>
      <c r="B125" s="128"/>
      <c r="C125" s="124" t="s">
        <v>77</v>
      </c>
      <c r="D125" s="118"/>
      <c r="E125" s="118"/>
      <c r="F125" s="118"/>
      <c r="G125" s="118"/>
    </row>
    <row r="126" spans="1:7" x14ac:dyDescent="0.55000000000000004">
      <c r="A126" s="118"/>
      <c r="B126" s="128"/>
      <c r="C126" s="124" t="s">
        <v>221</v>
      </c>
      <c r="D126" s="118"/>
      <c r="E126" s="118"/>
      <c r="F126" s="118"/>
      <c r="G126" s="118"/>
    </row>
    <row r="127" spans="1:7" x14ac:dyDescent="0.55000000000000004">
      <c r="A127" s="118"/>
      <c r="B127" s="128"/>
      <c r="C127" s="124" t="s">
        <v>222</v>
      </c>
      <c r="D127" s="118"/>
      <c r="E127" s="118"/>
      <c r="F127" s="118"/>
      <c r="G127" s="118"/>
    </row>
    <row r="128" spans="1:7" x14ac:dyDescent="0.55000000000000004">
      <c r="A128" s="118"/>
      <c r="B128" s="128"/>
      <c r="C128" s="124" t="s">
        <v>223</v>
      </c>
      <c r="D128" s="118"/>
      <c r="E128" s="118"/>
      <c r="F128" s="118"/>
      <c r="G128" s="118"/>
    </row>
    <row r="129" spans="1:7" x14ac:dyDescent="0.55000000000000004">
      <c r="A129" s="118"/>
      <c r="B129" s="128"/>
      <c r="C129" s="124" t="s">
        <v>224</v>
      </c>
      <c r="D129" s="118"/>
      <c r="E129" s="118"/>
      <c r="F129" s="118"/>
      <c r="G129" s="118"/>
    </row>
    <row r="130" spans="1:7" x14ac:dyDescent="0.55000000000000004">
      <c r="A130" s="118"/>
      <c r="B130" s="128"/>
      <c r="C130" s="124" t="s">
        <v>225</v>
      </c>
      <c r="D130" s="118"/>
      <c r="E130" s="118"/>
      <c r="F130" s="118"/>
      <c r="G130" s="118"/>
    </row>
    <row r="131" spans="1:7" x14ac:dyDescent="0.55000000000000004">
      <c r="A131" s="118"/>
      <c r="B131" s="128"/>
      <c r="C131" s="124" t="s">
        <v>226</v>
      </c>
      <c r="D131" s="118"/>
      <c r="E131" s="118"/>
      <c r="F131" s="118"/>
      <c r="G131" s="118"/>
    </row>
    <row r="132" spans="1:7" x14ac:dyDescent="0.55000000000000004">
      <c r="A132" s="118"/>
      <c r="B132" s="128"/>
      <c r="C132" s="124" t="s">
        <v>227</v>
      </c>
      <c r="D132" s="118"/>
      <c r="E132" s="118"/>
      <c r="F132" s="118"/>
      <c r="G132" s="118"/>
    </row>
    <row r="133" spans="1:7" x14ac:dyDescent="0.55000000000000004">
      <c r="A133" s="118"/>
      <c r="B133" s="128"/>
      <c r="C133" s="124" t="s">
        <v>228</v>
      </c>
      <c r="D133" s="118"/>
      <c r="E133" s="118"/>
      <c r="F133" s="118"/>
      <c r="G133" s="118"/>
    </row>
    <row r="134" spans="1:7" x14ac:dyDescent="0.55000000000000004">
      <c r="A134" s="118"/>
      <c r="B134" s="128"/>
      <c r="C134" s="124" t="s">
        <v>229</v>
      </c>
      <c r="D134" s="118"/>
      <c r="E134" s="118"/>
      <c r="F134" s="118"/>
      <c r="G134" s="118"/>
    </row>
    <row r="135" spans="1:7" x14ac:dyDescent="0.55000000000000004">
      <c r="A135" s="118"/>
      <c r="B135" s="128"/>
      <c r="C135" s="124" t="s">
        <v>230</v>
      </c>
      <c r="D135" s="118"/>
      <c r="E135" s="118"/>
      <c r="F135" s="118"/>
      <c r="G135" s="118"/>
    </row>
    <row r="136" spans="1:7" x14ac:dyDescent="0.55000000000000004">
      <c r="A136" s="118"/>
      <c r="B136" s="123"/>
      <c r="C136" s="124" t="s">
        <v>231</v>
      </c>
      <c r="D136" s="118"/>
      <c r="E136" s="118"/>
      <c r="F136" s="118"/>
      <c r="G136" s="118"/>
    </row>
    <row r="137" spans="1:7" x14ac:dyDescent="0.55000000000000004">
      <c r="A137" s="118"/>
      <c r="B137" s="127"/>
      <c r="C137" s="127"/>
      <c r="D137" s="118"/>
      <c r="E137" s="118"/>
      <c r="F137" s="118"/>
      <c r="G137" s="118"/>
    </row>
    <row r="138" spans="1:7" x14ac:dyDescent="0.55000000000000004">
      <c r="A138" s="118"/>
      <c r="B138" s="127"/>
      <c r="C138" s="127"/>
      <c r="D138" s="118"/>
      <c r="E138" s="118"/>
      <c r="F138" s="118"/>
      <c r="G138" s="118"/>
    </row>
    <row r="139" spans="1:7" x14ac:dyDescent="0.55000000000000004">
      <c r="A139" s="118"/>
      <c r="B139" s="127"/>
      <c r="C139" s="127"/>
      <c r="D139" s="118"/>
      <c r="E139" s="118"/>
      <c r="F139" s="118"/>
      <c r="G139" s="118"/>
    </row>
    <row r="140" spans="1:7" x14ac:dyDescent="0.55000000000000004">
      <c r="A140" s="118"/>
      <c r="B140" s="127"/>
      <c r="C140" s="127"/>
      <c r="D140" s="118"/>
      <c r="E140" s="118"/>
      <c r="F140" s="118"/>
      <c r="G140" s="118"/>
    </row>
    <row r="141" spans="1:7" x14ac:dyDescent="0.55000000000000004">
      <c r="A141" s="118"/>
      <c r="B141" s="127"/>
      <c r="C141" s="127"/>
      <c r="D141" s="118"/>
      <c r="E141" s="118"/>
      <c r="F141" s="118"/>
      <c r="G141" s="118"/>
    </row>
    <row r="142" spans="1:7" x14ac:dyDescent="0.55000000000000004">
      <c r="A142" s="118"/>
      <c r="B142" s="127"/>
      <c r="C142" s="127"/>
      <c r="D142" s="118"/>
      <c r="E142" s="118"/>
      <c r="F142" s="118"/>
      <c r="G142" s="118"/>
    </row>
  </sheetData>
  <sheetProtection algorithmName="SHA-512" hashValue="RqAnh5ioNi1l3dNddytgII6TSaQyaw7pfbYSfrTP4hCKBek86Q+tKNeeQjM4F/lzT/nJi+Me7C97nAUsLhRpUA==" saltValue="s2zO7/aXaF4+u98VvvgU3A==" spinCount="100000" sheet="1" scenarios="1" selectLockedCells="1"/>
  <mergeCells count="3">
    <mergeCell ref="B2:C2"/>
    <mergeCell ref="C10:C11"/>
    <mergeCell ref="C59:C60"/>
  </mergeCells>
  <phoneticPr fontId="1"/>
  <pageMargins left="0.31496062992125984" right="0.31496062992125984" top="0.74803149606299213" bottom="0.74803149606299213" header="0.31496062992125984" footer="0.31496062992125984"/>
  <pageSetup paperSize="8" orientation="portrait" r:id="rId1"/>
  <rowBreaks count="2" manualBreakCount="2">
    <brk id="45" max="2" man="1"/>
    <brk id="10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見積書参考例</vt:lpstr>
      <vt:lpstr>見積書テンプレート</vt:lpstr>
      <vt:lpstr>対象外経費一覧</vt:lpstr>
      <vt:lpstr>見積書テンプレート!Print_Area</vt:lpstr>
      <vt:lpstr>見積書参考例!Print_Area</vt:lpstr>
      <vt:lpstr>対象外経費一覧!Print_Area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2021-06-09T04:58:41Z</dcterms:created>
  <dcterms:modified xsi:type="dcterms:W3CDTF">2021-11-26T07:54:38Z</dcterms:modified>
</cp:coreProperties>
</file>